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ktop Data_29092023\Neilsen\Candy Booster\"/>
    </mc:Choice>
  </mc:AlternateContent>
  <xr:revisionPtr revIDLastSave="0" documentId="13_ncr:1_{C5D86B00-A395-4D87-992D-B2AA92188263}" xr6:coauthVersionLast="47" xr6:coauthVersionMax="47" xr10:uidLastSave="{00000000-0000-0000-0000-000000000000}"/>
  <bookViews>
    <workbookView xWindow="-110" yWindow="-110" windowWidth="19420" windowHeight="10420" xr2:uid="{3F416E6D-4D32-4AAE-AFF5-A734342030A6}"/>
  </bookViews>
  <sheets>
    <sheet name="Delhi" sheetId="1" r:id="rId1"/>
    <sheet name="Kolkata" sheetId="3" r:id="rId2"/>
    <sheet name="Mumbai" sheetId="4" r:id="rId3"/>
    <sheet name="Hyderabad" sheetId="5" r:id="rId4"/>
    <sheet name="Sheet1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4" l="1"/>
  <c r="C18" i="5"/>
  <c r="L9" i="6" s="1"/>
  <c r="C18" i="3"/>
  <c r="L8" i="6" s="1"/>
  <c r="N8" i="6" s="1"/>
  <c r="C18" i="1"/>
  <c r="L6" i="6" s="1"/>
  <c r="Q18" i="5"/>
  <c r="Q18" i="4"/>
  <c r="R18" i="4"/>
  <c r="S18" i="4"/>
  <c r="T18" i="4"/>
  <c r="U18" i="4"/>
  <c r="Q18" i="1"/>
  <c r="Q18" i="3"/>
  <c r="O18" i="1"/>
  <c r="O18" i="5"/>
  <c r="O18" i="4"/>
  <c r="O18" i="3"/>
  <c r="U18" i="5"/>
  <c r="T18" i="5"/>
  <c r="S18" i="5"/>
  <c r="R18" i="5"/>
  <c r="P18" i="5"/>
  <c r="N18" i="5"/>
  <c r="M18" i="5"/>
  <c r="L18" i="5"/>
  <c r="K18" i="5"/>
  <c r="J18" i="5"/>
  <c r="I18" i="5"/>
  <c r="H18" i="5"/>
  <c r="G18" i="5"/>
  <c r="F18" i="5"/>
  <c r="E18" i="5"/>
  <c r="D18" i="5"/>
  <c r="B18" i="5"/>
  <c r="P18" i="4"/>
  <c r="N18" i="4"/>
  <c r="M18" i="4"/>
  <c r="L18" i="4"/>
  <c r="K18" i="4"/>
  <c r="J18" i="4"/>
  <c r="I18" i="4"/>
  <c r="H18" i="4"/>
  <c r="G18" i="4"/>
  <c r="F18" i="4"/>
  <c r="E18" i="4"/>
  <c r="D18" i="4"/>
  <c r="B18" i="4"/>
  <c r="U18" i="3"/>
  <c r="T18" i="3"/>
  <c r="S18" i="3"/>
  <c r="R18" i="3"/>
  <c r="P18" i="3"/>
  <c r="N18" i="3"/>
  <c r="M18" i="3"/>
  <c r="L18" i="3"/>
  <c r="K18" i="3"/>
  <c r="J18" i="3"/>
  <c r="I18" i="3"/>
  <c r="H18" i="3"/>
  <c r="G18" i="3"/>
  <c r="F18" i="3"/>
  <c r="E18" i="3"/>
  <c r="D18" i="3"/>
  <c r="B18" i="3"/>
  <c r="E18" i="1"/>
  <c r="F18" i="1"/>
  <c r="G18" i="1"/>
  <c r="H18" i="1"/>
  <c r="I18" i="1"/>
  <c r="J18" i="1"/>
  <c r="K18" i="1"/>
  <c r="L18" i="1"/>
  <c r="M18" i="1"/>
  <c r="N18" i="1"/>
  <c r="S18" i="1"/>
  <c r="T18" i="1"/>
  <c r="U18" i="1"/>
  <c r="R18" i="1"/>
  <c r="P18" i="1"/>
  <c r="D18" i="1"/>
  <c r="B18" i="1"/>
  <c r="D19" i="1" l="1"/>
  <c r="N9" i="6"/>
  <c r="M9" i="6"/>
  <c r="M6" i="6"/>
  <c r="N6" i="6"/>
  <c r="M8" i="6"/>
  <c r="H19" i="5"/>
  <c r="L19" i="4"/>
  <c r="H19" i="4"/>
  <c r="H19" i="3"/>
  <c r="D19" i="3"/>
  <c r="L19" i="5"/>
  <c r="D19" i="5"/>
  <c r="D19" i="4"/>
  <c r="L19" i="3"/>
  <c r="L19" i="1"/>
  <c r="H19" i="1"/>
  <c r="L7" i="6"/>
  <c r="L10" i="6" s="1"/>
  <c r="N10" i="6" s="1"/>
  <c r="N7" i="6" l="1"/>
  <c r="M7" i="6"/>
  <c r="M10" i="6" s="1"/>
</calcChain>
</file>

<file path=xl/sharedStrings.xml><?xml version="1.0" encoding="utf-8"?>
<sst xmlns="http://schemas.openxmlformats.org/spreadsheetml/2006/main" count="171" uniqueCount="40">
  <si>
    <t xml:space="preserve"> Alpenliebe Eclairs Plus_Pouch_Rs 50/Rs150</t>
  </si>
  <si>
    <t xml:space="preserve"> Cadbury Choclairs Gold_Rs120/ Rs 200</t>
  </si>
  <si>
    <t>Melody_Pouch_Rs50/ Rs100</t>
  </si>
  <si>
    <t xml:space="preserve"> Center fruit stick (Rs.10)</t>
  </si>
  <si>
    <t xml:space="preserve"> Center fresh stick (Rs.10)</t>
  </si>
  <si>
    <t xml:space="preserve"> Happydent Wave/ White_Bottle_Rs50</t>
  </si>
  <si>
    <t xml:space="preserve"> Orbit _Bottle_Rs50/ Rs150</t>
  </si>
  <si>
    <t>Juzt Jelly Bears/Bottles/Cars &amp; Planes (Rs. 10/35)</t>
  </si>
  <si>
    <t>Chupa Chups Sour Bites/ Mini Tubes (Rs. 10/35)</t>
  </si>
  <si>
    <t xml:space="preserve"> Center Fresh Clean Breath_Tin_Rs 100</t>
  </si>
  <si>
    <t xml:space="preserve"> 8 – 14 years</t>
  </si>
  <si>
    <t xml:space="preserve"> 15 – 19 years</t>
  </si>
  <si>
    <t>20 – 24 years</t>
  </si>
  <si>
    <t xml:space="preserve"> 25 – 30 years</t>
  </si>
  <si>
    <t xml:space="preserve"> 31 – 35 years</t>
  </si>
  <si>
    <t xml:space="preserve"> A</t>
  </si>
  <si>
    <t xml:space="preserve"> B</t>
  </si>
  <si>
    <t xml:space="preserve"> Male</t>
  </si>
  <si>
    <t xml:space="preserve"> Female</t>
  </si>
  <si>
    <t>Skittles_Pouch_Rs10/ Rs30/ Bottle Rs50</t>
  </si>
  <si>
    <t>Vicks_Mono_Re 1</t>
  </si>
  <si>
    <t>Brand Name</t>
  </si>
  <si>
    <t>Brand wise Quota</t>
  </si>
  <si>
    <t>USER MAIN QUOTA</t>
  </si>
  <si>
    <t>SEC</t>
  </si>
  <si>
    <t>AGE</t>
  </si>
  <si>
    <t>GENDER</t>
  </si>
  <si>
    <t>Centre Name</t>
  </si>
  <si>
    <t>Total</t>
  </si>
  <si>
    <t>Achieved</t>
  </si>
  <si>
    <t>Delhi</t>
  </si>
  <si>
    <t>Kolkata</t>
  </si>
  <si>
    <t>Mumbai</t>
  </si>
  <si>
    <t>Hyderabad</t>
  </si>
  <si>
    <t>Centre</t>
  </si>
  <si>
    <t>Target SS</t>
  </si>
  <si>
    <t>Start Date</t>
  </si>
  <si>
    <t>Achieved SS</t>
  </si>
  <si>
    <t>Balance SS</t>
  </si>
  <si>
    <t>Achieved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</si>
</sst>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indexed="8"/>
      <name val="Segoe UI"/>
      <family val="2"/>
    </font>
    <font>
      <b/>
      <sz val="9"/>
      <color indexed="8"/>
      <name val="Segoe UI"/>
      <family val="2"/>
    </font>
    <font>
      <sz val="20"/>
      <color theme="1"/>
      <name val="Aptos Narrow"/>
      <family val="2"/>
      <scheme val="minor"/>
    </font>
    <font>
      <b/>
      <sz val="9"/>
      <color indexed="63"/>
      <name val="Segoe U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86DCD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49" fontId="0" fillId="0" borderId="6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3" fillId="2" borderId="1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/>
    </xf>
    <xf numFmtId="0" fontId="1" fillId="4" borderId="22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vertical="center"/>
    </xf>
    <xf numFmtId="0" fontId="5" fillId="4" borderId="27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2" fillId="14" borderId="4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" fontId="7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15" borderId="32" xfId="0" applyFont="1" applyFill="1" applyBorder="1" applyAlignment="1">
      <alignment horizontal="center" vertical="center"/>
    </xf>
    <xf numFmtId="0" fontId="6" fillId="15" borderId="17" xfId="0" applyFont="1" applyFill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0" fontId="2" fillId="14" borderId="19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49" fontId="6" fillId="10" borderId="17" xfId="0" applyNumberFormat="1" applyFont="1" applyFill="1" applyBorder="1" applyAlignment="1">
      <alignment horizontal="center" vertical="center"/>
    </xf>
    <xf numFmtId="49" fontId="6" fillId="16" borderId="17" xfId="0" applyNumberFormat="1" applyFont="1" applyFill="1" applyBorder="1" applyAlignment="1">
      <alignment horizontal="center" vertical="center"/>
    </xf>
    <xf numFmtId="0" fontId="6" fillId="14" borderId="32" xfId="0" applyFont="1" applyFill="1" applyBorder="1" applyAlignment="1">
      <alignment horizontal="center" vertical="center"/>
    </xf>
    <xf numFmtId="49" fontId="6" fillId="15" borderId="17" xfId="0" applyNumberFormat="1" applyFont="1" applyFill="1" applyBorder="1" applyAlignment="1">
      <alignment horizontal="center" vertical="center"/>
    </xf>
    <xf numFmtId="0" fontId="2" fillId="16" borderId="4" xfId="0" applyFont="1" applyFill="1" applyBorder="1" applyAlignment="1">
      <alignment horizontal="center" vertical="center"/>
    </xf>
    <xf numFmtId="0" fontId="2" fillId="16" borderId="19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center" vertical="center"/>
    </xf>
    <xf numFmtId="49" fontId="0" fillId="5" borderId="5" xfId="0" applyNumberForma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49" fontId="0" fillId="12" borderId="5" xfId="0" applyNumberFormat="1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49" fontId="0" fillId="4" borderId="5" xfId="0" applyNumberForma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6" borderId="26" xfId="0" applyFill="1" applyBorder="1" applyAlignment="1">
      <alignment horizontal="center" vertical="center"/>
    </xf>
    <xf numFmtId="0" fontId="0" fillId="16" borderId="12" xfId="0" applyFill="1" applyBorder="1" applyAlignment="1">
      <alignment horizontal="center" vertical="center"/>
    </xf>
    <xf numFmtId="49" fontId="0" fillId="5" borderId="11" xfId="0" applyNumberFormat="1" applyFill="1" applyBorder="1" applyAlignment="1">
      <alignment horizontal="center"/>
    </xf>
    <xf numFmtId="49" fontId="0" fillId="5" borderId="8" xfId="0" applyNumberFormat="1" applyFill="1" applyBorder="1" applyAlignment="1">
      <alignment horizontal="center"/>
    </xf>
    <xf numFmtId="49" fontId="0" fillId="13" borderId="5" xfId="0" applyNumberFormat="1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49" fontId="0" fillId="11" borderId="5" xfId="0" applyNumberFormat="1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16" borderId="3" xfId="0" applyFont="1" applyFill="1" applyBorder="1" applyAlignment="1">
      <alignment horizontal="center" vertical="center"/>
    </xf>
    <xf numFmtId="0" fontId="2" fillId="16" borderId="26" xfId="0" applyFont="1" applyFill="1" applyBorder="1" applyAlignment="1">
      <alignment horizontal="center" vertical="center"/>
    </xf>
    <xf numFmtId="0" fontId="2" fillId="16" borderId="27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14" borderId="33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" fillId="14" borderId="16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9" borderId="25" xfId="0" applyFont="1" applyFill="1" applyBorder="1" applyAlignment="1">
      <alignment horizontal="center" vertical="center"/>
    </xf>
    <xf numFmtId="0" fontId="3" fillId="9" borderId="26" xfId="0" applyFont="1" applyFill="1" applyBorder="1" applyAlignment="1">
      <alignment horizontal="center" vertical="center"/>
    </xf>
    <xf numFmtId="0" fontId="3" fillId="9" borderId="27" xfId="0" applyFont="1" applyFill="1" applyBorder="1" applyAlignment="1">
      <alignment horizontal="center" vertical="center"/>
    </xf>
    <xf numFmtId="0" fontId="3" fillId="16" borderId="3" xfId="0" applyFont="1" applyFill="1" applyBorder="1" applyAlignment="1">
      <alignment horizontal="center" vertical="center"/>
    </xf>
    <xf numFmtId="0" fontId="3" fillId="16" borderId="26" xfId="0" applyFont="1" applyFill="1" applyBorder="1" applyAlignment="1">
      <alignment horizontal="center" vertical="center"/>
    </xf>
    <xf numFmtId="0" fontId="3" fillId="16" borderId="27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1" fillId="16" borderId="26" xfId="0" applyFont="1" applyFill="1" applyBorder="1" applyAlignment="1">
      <alignment horizontal="center" vertical="center"/>
    </xf>
    <xf numFmtId="0" fontId="1" fillId="16" borderId="12" xfId="0" applyFont="1" applyFill="1" applyBorder="1" applyAlignment="1">
      <alignment horizontal="center" vertical="center"/>
    </xf>
    <xf numFmtId="49" fontId="0" fillId="10" borderId="5" xfId="0" applyNumberFormat="1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49" fontId="0" fillId="9" borderId="5" xfId="0" applyNumberFormat="1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3" fillId="9" borderId="12" xfId="0" applyFont="1" applyFill="1" applyBorder="1" applyAlignment="1">
      <alignment horizontal="center" vertical="center"/>
    </xf>
    <xf numFmtId="0" fontId="6" fillId="16" borderId="3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F0CD1-DBA6-4850-8902-57D015741116}">
  <dimension ref="A1:U19"/>
  <sheetViews>
    <sheetView tabSelected="1" workbookViewId="0">
      <selection activeCell="B12" sqref="B12"/>
    </sheetView>
  </sheetViews>
  <sheetFormatPr defaultRowHeight="14.5" x14ac:dyDescent="0.35"/>
  <cols>
    <col min="1" max="1" width="39.54296875" bestFit="1" customWidth="1"/>
    <col min="2" max="2" width="15.36328125" bestFit="1" customWidth="1"/>
    <col min="3" max="3" width="10.08984375" customWidth="1"/>
    <col min="4" max="5" width="11.08984375" customWidth="1"/>
    <col min="6" max="6" width="8" customWidth="1"/>
    <col min="7" max="7" width="8.54296875" bestFit="1" customWidth="1"/>
  </cols>
  <sheetData>
    <row r="1" spans="1:21" ht="15" thickBot="1" x14ac:dyDescent="0.4"/>
    <row r="2" spans="1:21" ht="26.5" thickBot="1" x14ac:dyDescent="0.65">
      <c r="A2" s="44" t="s">
        <v>30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ht="15" thickBot="1" x14ac:dyDescent="0.4">
      <c r="A3" s="16" t="s">
        <v>27</v>
      </c>
      <c r="B3" s="47" t="s">
        <v>23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9"/>
    </row>
    <row r="4" spans="1:21" ht="15" thickBot="1" x14ac:dyDescent="0.4">
      <c r="D4" s="50" t="s">
        <v>26</v>
      </c>
      <c r="E4" s="51"/>
      <c r="F4" s="51"/>
      <c r="G4" s="52"/>
      <c r="H4" s="53" t="s">
        <v>24</v>
      </c>
      <c r="I4" s="54"/>
      <c r="J4" s="54"/>
      <c r="K4" s="55"/>
      <c r="L4" s="50" t="s">
        <v>25</v>
      </c>
      <c r="M4" s="51"/>
      <c r="N4" s="51"/>
      <c r="O4" s="51"/>
      <c r="P4" s="51"/>
      <c r="Q4" s="51"/>
      <c r="R4" s="51"/>
      <c r="S4" s="51"/>
      <c r="T4" s="51"/>
      <c r="U4" s="52"/>
    </row>
    <row r="5" spans="1:21" ht="28.5" thickBot="1" x14ac:dyDescent="0.4">
      <c r="A5" s="6" t="s">
        <v>21</v>
      </c>
      <c r="B5" s="7" t="s">
        <v>22</v>
      </c>
      <c r="C5" s="15" t="s">
        <v>29</v>
      </c>
      <c r="D5" s="14" t="s">
        <v>17</v>
      </c>
      <c r="E5" s="15" t="s">
        <v>29</v>
      </c>
      <c r="F5" s="8" t="s">
        <v>18</v>
      </c>
      <c r="G5" s="15" t="s">
        <v>29</v>
      </c>
      <c r="H5" s="9" t="s">
        <v>15</v>
      </c>
      <c r="I5" s="15" t="s">
        <v>29</v>
      </c>
      <c r="J5" s="10" t="s">
        <v>16</v>
      </c>
      <c r="K5" s="15" t="s">
        <v>29</v>
      </c>
      <c r="L5" s="17" t="s">
        <v>10</v>
      </c>
      <c r="M5" s="18" t="s">
        <v>29</v>
      </c>
      <c r="N5" s="19" t="s">
        <v>11</v>
      </c>
      <c r="O5" s="18" t="s">
        <v>29</v>
      </c>
      <c r="P5" s="19" t="s">
        <v>12</v>
      </c>
      <c r="Q5" s="18" t="s">
        <v>29</v>
      </c>
      <c r="R5" s="19" t="s">
        <v>13</v>
      </c>
      <c r="S5" s="18" t="s">
        <v>29</v>
      </c>
      <c r="T5" s="20" t="s">
        <v>14</v>
      </c>
      <c r="U5" s="18" t="s">
        <v>29</v>
      </c>
    </row>
    <row r="6" spans="1:21" x14ac:dyDescent="0.35">
      <c r="A6" s="3" t="s">
        <v>0</v>
      </c>
      <c r="B6" s="4">
        <v>20</v>
      </c>
      <c r="C6" s="13">
        <v>13</v>
      </c>
      <c r="D6" s="77">
        <v>125</v>
      </c>
      <c r="E6" s="59">
        <v>85</v>
      </c>
      <c r="F6" s="77">
        <v>125</v>
      </c>
      <c r="G6" s="59">
        <v>40</v>
      </c>
      <c r="H6" s="62">
        <v>125</v>
      </c>
      <c r="I6" s="59">
        <v>77</v>
      </c>
      <c r="J6" s="62">
        <v>125</v>
      </c>
      <c r="K6" s="59">
        <v>46</v>
      </c>
      <c r="L6" s="56">
        <v>50</v>
      </c>
      <c r="M6" s="59">
        <v>13</v>
      </c>
      <c r="N6" s="56">
        <v>50</v>
      </c>
      <c r="O6" s="59">
        <v>33</v>
      </c>
      <c r="P6" s="56">
        <v>50</v>
      </c>
      <c r="Q6" s="59">
        <v>24</v>
      </c>
      <c r="R6" s="56">
        <v>50</v>
      </c>
      <c r="S6" s="59">
        <v>28</v>
      </c>
      <c r="T6" s="56">
        <v>50</v>
      </c>
      <c r="U6" s="74">
        <v>27</v>
      </c>
    </row>
    <row r="7" spans="1:21" x14ac:dyDescent="0.35">
      <c r="A7" s="3" t="s">
        <v>1</v>
      </c>
      <c r="B7" s="4">
        <v>20</v>
      </c>
      <c r="C7" s="4">
        <v>12</v>
      </c>
      <c r="D7" s="78"/>
      <c r="E7" s="60"/>
      <c r="F7" s="78"/>
      <c r="G7" s="60"/>
      <c r="H7" s="63"/>
      <c r="I7" s="60"/>
      <c r="J7" s="63"/>
      <c r="K7" s="60"/>
      <c r="L7" s="57"/>
      <c r="M7" s="60"/>
      <c r="N7" s="57"/>
      <c r="O7" s="60"/>
      <c r="P7" s="57"/>
      <c r="Q7" s="60"/>
      <c r="R7" s="57"/>
      <c r="S7" s="60"/>
      <c r="T7" s="57"/>
      <c r="U7" s="75"/>
    </row>
    <row r="8" spans="1:21" x14ac:dyDescent="0.35">
      <c r="A8" s="3" t="s">
        <v>2</v>
      </c>
      <c r="B8" s="4">
        <v>15</v>
      </c>
      <c r="C8" s="4">
        <v>9</v>
      </c>
      <c r="D8" s="78"/>
      <c r="E8" s="60"/>
      <c r="F8" s="78"/>
      <c r="G8" s="60"/>
      <c r="H8" s="63"/>
      <c r="I8" s="60"/>
      <c r="J8" s="63"/>
      <c r="K8" s="60"/>
      <c r="L8" s="57"/>
      <c r="M8" s="60"/>
      <c r="N8" s="57"/>
      <c r="O8" s="60"/>
      <c r="P8" s="57"/>
      <c r="Q8" s="60"/>
      <c r="R8" s="57"/>
      <c r="S8" s="60"/>
      <c r="T8" s="57"/>
      <c r="U8" s="75"/>
    </row>
    <row r="9" spans="1:21" x14ac:dyDescent="0.35">
      <c r="A9" s="3" t="s">
        <v>3</v>
      </c>
      <c r="B9" s="4">
        <v>20</v>
      </c>
      <c r="C9" s="4">
        <v>13</v>
      </c>
      <c r="D9" s="78"/>
      <c r="E9" s="60"/>
      <c r="F9" s="78"/>
      <c r="G9" s="60"/>
      <c r="H9" s="63"/>
      <c r="I9" s="60"/>
      <c r="J9" s="63"/>
      <c r="K9" s="60"/>
      <c r="L9" s="57"/>
      <c r="M9" s="60"/>
      <c r="N9" s="57"/>
      <c r="O9" s="60"/>
      <c r="P9" s="57"/>
      <c r="Q9" s="60"/>
      <c r="R9" s="57"/>
      <c r="S9" s="60"/>
      <c r="T9" s="57"/>
      <c r="U9" s="75"/>
    </row>
    <row r="10" spans="1:21" x14ac:dyDescent="0.35">
      <c r="A10" s="3" t="s">
        <v>4</v>
      </c>
      <c r="B10" s="4">
        <v>20</v>
      </c>
      <c r="C10" s="4">
        <v>10</v>
      </c>
      <c r="D10" s="78"/>
      <c r="E10" s="60"/>
      <c r="F10" s="78"/>
      <c r="G10" s="60"/>
      <c r="H10" s="63"/>
      <c r="I10" s="60"/>
      <c r="J10" s="63"/>
      <c r="K10" s="60"/>
      <c r="L10" s="57"/>
      <c r="M10" s="60"/>
      <c r="N10" s="57"/>
      <c r="O10" s="60"/>
      <c r="P10" s="57"/>
      <c r="Q10" s="60"/>
      <c r="R10" s="57"/>
      <c r="S10" s="60"/>
      <c r="T10" s="57"/>
      <c r="U10" s="75"/>
    </row>
    <row r="11" spans="1:21" x14ac:dyDescent="0.35">
      <c r="A11" s="3" t="s">
        <v>5</v>
      </c>
      <c r="B11" s="4">
        <v>20</v>
      </c>
      <c r="C11" s="4">
        <v>11</v>
      </c>
      <c r="D11" s="78"/>
      <c r="E11" s="60"/>
      <c r="F11" s="78"/>
      <c r="G11" s="60"/>
      <c r="H11" s="63"/>
      <c r="I11" s="60"/>
      <c r="J11" s="63"/>
      <c r="K11" s="60"/>
      <c r="L11" s="57"/>
      <c r="M11" s="60"/>
      <c r="N11" s="57"/>
      <c r="O11" s="60"/>
      <c r="P11" s="57"/>
      <c r="Q11" s="60"/>
      <c r="R11" s="57"/>
      <c r="S11" s="60"/>
      <c r="T11" s="57"/>
      <c r="U11" s="75"/>
    </row>
    <row r="12" spans="1:21" x14ac:dyDescent="0.35">
      <c r="A12" s="3" t="s">
        <v>6</v>
      </c>
      <c r="B12" s="4">
        <v>20</v>
      </c>
      <c r="C12" s="4">
        <v>9</v>
      </c>
      <c r="D12" s="78"/>
      <c r="E12" s="60"/>
      <c r="F12" s="78"/>
      <c r="G12" s="60"/>
      <c r="H12" s="63"/>
      <c r="I12" s="60"/>
      <c r="J12" s="63"/>
      <c r="K12" s="60"/>
      <c r="L12" s="57"/>
      <c r="M12" s="60"/>
      <c r="N12" s="57"/>
      <c r="O12" s="60"/>
      <c r="P12" s="57"/>
      <c r="Q12" s="60"/>
      <c r="R12" s="57"/>
      <c r="S12" s="60"/>
      <c r="T12" s="57"/>
      <c r="U12" s="75"/>
    </row>
    <row r="13" spans="1:21" x14ac:dyDescent="0.35">
      <c r="A13" s="3" t="s">
        <v>7</v>
      </c>
      <c r="B13" s="4">
        <v>20</v>
      </c>
      <c r="C13" s="4">
        <v>3</v>
      </c>
      <c r="D13" s="78"/>
      <c r="E13" s="60"/>
      <c r="F13" s="78"/>
      <c r="G13" s="60"/>
      <c r="H13" s="63"/>
      <c r="I13" s="60"/>
      <c r="J13" s="63"/>
      <c r="K13" s="60"/>
      <c r="L13" s="57"/>
      <c r="M13" s="60"/>
      <c r="N13" s="57"/>
      <c r="O13" s="60"/>
      <c r="P13" s="57"/>
      <c r="Q13" s="60"/>
      <c r="R13" s="57"/>
      <c r="S13" s="60"/>
      <c r="T13" s="57"/>
      <c r="U13" s="75"/>
    </row>
    <row r="14" spans="1:21" x14ac:dyDescent="0.35">
      <c r="A14" s="3" t="s">
        <v>8</v>
      </c>
      <c r="B14" s="4">
        <v>20</v>
      </c>
      <c r="C14" s="4">
        <v>12</v>
      </c>
      <c r="D14" s="78"/>
      <c r="E14" s="60"/>
      <c r="F14" s="78"/>
      <c r="G14" s="60"/>
      <c r="H14" s="63"/>
      <c r="I14" s="60"/>
      <c r="J14" s="63"/>
      <c r="K14" s="60"/>
      <c r="L14" s="57"/>
      <c r="M14" s="60"/>
      <c r="N14" s="57"/>
      <c r="O14" s="60"/>
      <c r="P14" s="57"/>
      <c r="Q14" s="60"/>
      <c r="R14" s="57"/>
      <c r="S14" s="60"/>
      <c r="T14" s="57"/>
      <c r="U14" s="75"/>
    </row>
    <row r="15" spans="1:21" x14ac:dyDescent="0.35">
      <c r="A15" s="3" t="s">
        <v>9</v>
      </c>
      <c r="B15" s="4">
        <v>40</v>
      </c>
      <c r="C15" s="4">
        <v>14</v>
      </c>
      <c r="D15" s="78"/>
      <c r="E15" s="60"/>
      <c r="F15" s="78"/>
      <c r="G15" s="60"/>
      <c r="H15" s="63"/>
      <c r="I15" s="60"/>
      <c r="J15" s="63"/>
      <c r="K15" s="60"/>
      <c r="L15" s="57"/>
      <c r="M15" s="60"/>
      <c r="N15" s="57"/>
      <c r="O15" s="60"/>
      <c r="P15" s="57"/>
      <c r="Q15" s="60"/>
      <c r="R15" s="57"/>
      <c r="S15" s="60"/>
      <c r="T15" s="57"/>
      <c r="U15" s="75"/>
    </row>
    <row r="16" spans="1:21" x14ac:dyDescent="0.35">
      <c r="A16" s="3" t="s">
        <v>19</v>
      </c>
      <c r="B16" s="4">
        <v>25</v>
      </c>
      <c r="C16" s="4">
        <v>4</v>
      </c>
      <c r="D16" s="78"/>
      <c r="E16" s="60"/>
      <c r="F16" s="78"/>
      <c r="G16" s="60"/>
      <c r="H16" s="63"/>
      <c r="I16" s="60"/>
      <c r="J16" s="63"/>
      <c r="K16" s="60"/>
      <c r="L16" s="57"/>
      <c r="M16" s="60"/>
      <c r="N16" s="57"/>
      <c r="O16" s="60"/>
      <c r="P16" s="57"/>
      <c r="Q16" s="60"/>
      <c r="R16" s="57"/>
      <c r="S16" s="60"/>
      <c r="T16" s="57"/>
      <c r="U16" s="75"/>
    </row>
    <row r="17" spans="1:21" ht="15" thickBot="1" x14ac:dyDescent="0.4">
      <c r="A17" s="3" t="s">
        <v>20</v>
      </c>
      <c r="B17" s="5">
        <v>25</v>
      </c>
      <c r="C17" s="5">
        <v>15</v>
      </c>
      <c r="D17" s="79"/>
      <c r="E17" s="61"/>
      <c r="F17" s="79"/>
      <c r="G17" s="80"/>
      <c r="H17" s="64"/>
      <c r="I17" s="80"/>
      <c r="J17" s="81"/>
      <c r="K17" s="60"/>
      <c r="L17" s="58"/>
      <c r="M17" s="61"/>
      <c r="N17" s="58"/>
      <c r="O17" s="61"/>
      <c r="P17" s="58"/>
      <c r="Q17" s="61"/>
      <c r="R17" s="58"/>
      <c r="S17" s="61"/>
      <c r="T17" s="58"/>
      <c r="U17" s="76"/>
    </row>
    <row r="18" spans="1:21" ht="15" thickBot="1" x14ac:dyDescent="0.4">
      <c r="A18" s="12" t="s">
        <v>28</v>
      </c>
      <c r="B18" s="11">
        <f>B6+B7+B8+B9+B10+B11+B12+B13+B14+B15+B16+B17</f>
        <v>265</v>
      </c>
      <c r="C18" s="11">
        <f>SUM(C6:C17)</f>
        <v>125</v>
      </c>
      <c r="D18" s="1">
        <f>D6+D7+D8+D9+D10+D11+D12+D13+D14+D15+D16+D17</f>
        <v>125</v>
      </c>
      <c r="E18" s="1">
        <f t="shared" ref="E18:O18" si="0">E6+E7+E8+E9+E10+E11+E12+E13+E14+E15+E16+E17</f>
        <v>85</v>
      </c>
      <c r="F18" s="1">
        <f t="shared" si="0"/>
        <v>125</v>
      </c>
      <c r="G18" s="1">
        <f t="shared" si="0"/>
        <v>40</v>
      </c>
      <c r="H18" s="1">
        <f t="shared" si="0"/>
        <v>125</v>
      </c>
      <c r="I18" s="1">
        <f t="shared" si="0"/>
        <v>77</v>
      </c>
      <c r="J18" s="1">
        <f t="shared" si="0"/>
        <v>125</v>
      </c>
      <c r="K18" s="1">
        <f t="shared" si="0"/>
        <v>46</v>
      </c>
      <c r="L18" s="1">
        <f t="shared" si="0"/>
        <v>50</v>
      </c>
      <c r="M18" s="1">
        <f t="shared" si="0"/>
        <v>13</v>
      </c>
      <c r="N18" s="1">
        <f t="shared" si="0"/>
        <v>50</v>
      </c>
      <c r="O18" s="1">
        <f t="shared" si="0"/>
        <v>33</v>
      </c>
      <c r="P18" s="2">
        <f t="shared" ref="P18:U18" si="1">P6+P7+P8+P9+P10+P11+P12+P13+P14+P15+P16+P17</f>
        <v>50</v>
      </c>
      <c r="Q18" s="2">
        <f t="shared" si="1"/>
        <v>24</v>
      </c>
      <c r="R18" s="2">
        <f t="shared" si="1"/>
        <v>50</v>
      </c>
      <c r="S18" s="2">
        <f t="shared" si="1"/>
        <v>28</v>
      </c>
      <c r="T18" s="2">
        <f t="shared" si="1"/>
        <v>50</v>
      </c>
      <c r="U18" s="2">
        <f t="shared" si="1"/>
        <v>27</v>
      </c>
    </row>
    <row r="19" spans="1:21" ht="15" thickBot="1" x14ac:dyDescent="0.4">
      <c r="D19" s="65">
        <f>E18+G18</f>
        <v>125</v>
      </c>
      <c r="E19" s="66"/>
      <c r="F19" s="66"/>
      <c r="G19" s="67"/>
      <c r="H19" s="68">
        <f>I18+K18</f>
        <v>123</v>
      </c>
      <c r="I19" s="69"/>
      <c r="J19" s="69"/>
      <c r="K19" s="70"/>
      <c r="L19" s="71">
        <f>M18+O18+Q18+S18+U18</f>
        <v>125</v>
      </c>
      <c r="M19" s="72"/>
      <c r="N19" s="72"/>
      <c r="O19" s="72"/>
      <c r="P19" s="72"/>
      <c r="Q19" s="72"/>
      <c r="R19" s="72"/>
      <c r="S19" s="72"/>
      <c r="T19" s="72"/>
      <c r="U19" s="73"/>
    </row>
  </sheetData>
  <mergeCells count="26">
    <mergeCell ref="H6:H17"/>
    <mergeCell ref="D19:G19"/>
    <mergeCell ref="H19:K19"/>
    <mergeCell ref="L19:U19"/>
    <mergeCell ref="T6:T17"/>
    <mergeCell ref="S6:S17"/>
    <mergeCell ref="U6:U17"/>
    <mergeCell ref="D6:D17"/>
    <mergeCell ref="E6:E17"/>
    <mergeCell ref="F6:F17"/>
    <mergeCell ref="G6:G17"/>
    <mergeCell ref="I6:I17"/>
    <mergeCell ref="J6:J17"/>
    <mergeCell ref="K6:K17"/>
    <mergeCell ref="L6:L17"/>
    <mergeCell ref="M6:M17"/>
    <mergeCell ref="N6:N17"/>
    <mergeCell ref="O6:O17"/>
    <mergeCell ref="P6:P17"/>
    <mergeCell ref="Q6:Q17"/>
    <mergeCell ref="R6:R17"/>
    <mergeCell ref="A2:U2"/>
    <mergeCell ref="B3:U3"/>
    <mergeCell ref="D4:G4"/>
    <mergeCell ref="L4:U4"/>
    <mergeCell ref="H4:K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6AB56-20E4-46DB-80AC-6BBCD63D115F}">
  <dimension ref="A1:U19"/>
  <sheetViews>
    <sheetView topLeftCell="A3" workbookViewId="0">
      <selection activeCell="E6" sqref="E6:E17"/>
    </sheetView>
  </sheetViews>
  <sheetFormatPr defaultRowHeight="14.5" x14ac:dyDescent="0.35"/>
  <cols>
    <col min="1" max="1" width="39.54296875" bestFit="1" customWidth="1"/>
    <col min="2" max="2" width="15.36328125" bestFit="1" customWidth="1"/>
    <col min="3" max="3" width="10.08984375" customWidth="1"/>
    <col min="4" max="5" width="11.08984375" customWidth="1"/>
    <col min="6" max="6" width="8" customWidth="1"/>
    <col min="7" max="7" width="8.54296875" bestFit="1" customWidth="1"/>
  </cols>
  <sheetData>
    <row r="1" spans="1:21" ht="15" thickBot="1" x14ac:dyDescent="0.4"/>
    <row r="2" spans="1:21" ht="26.5" thickBot="1" x14ac:dyDescent="0.65">
      <c r="A2" s="44" t="s">
        <v>31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ht="15" thickBot="1" x14ac:dyDescent="0.4">
      <c r="A3" s="16" t="s">
        <v>27</v>
      </c>
      <c r="B3" s="47" t="s">
        <v>23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9"/>
    </row>
    <row r="4" spans="1:21" ht="15" thickBot="1" x14ac:dyDescent="0.4">
      <c r="D4" s="50" t="s">
        <v>26</v>
      </c>
      <c r="E4" s="51"/>
      <c r="F4" s="51"/>
      <c r="G4" s="52"/>
      <c r="H4" s="53" t="s">
        <v>24</v>
      </c>
      <c r="I4" s="54"/>
      <c r="J4" s="54"/>
      <c r="K4" s="55"/>
      <c r="L4" s="50" t="s">
        <v>25</v>
      </c>
      <c r="M4" s="51"/>
      <c r="N4" s="51"/>
      <c r="O4" s="51"/>
      <c r="P4" s="51"/>
      <c r="Q4" s="51"/>
      <c r="R4" s="51"/>
      <c r="S4" s="51"/>
      <c r="T4" s="51"/>
      <c r="U4" s="52"/>
    </row>
    <row r="5" spans="1:21" ht="28.5" thickBot="1" x14ac:dyDescent="0.4">
      <c r="A5" s="6" t="s">
        <v>21</v>
      </c>
      <c r="B5" s="7" t="s">
        <v>22</v>
      </c>
      <c r="C5" s="15" t="s">
        <v>29</v>
      </c>
      <c r="D5" s="14" t="s">
        <v>17</v>
      </c>
      <c r="E5" s="15" t="s">
        <v>29</v>
      </c>
      <c r="F5" s="8" t="s">
        <v>18</v>
      </c>
      <c r="G5" s="15" t="s">
        <v>29</v>
      </c>
      <c r="H5" s="9" t="s">
        <v>15</v>
      </c>
      <c r="I5" s="15" t="s">
        <v>29</v>
      </c>
      <c r="J5" s="10" t="s">
        <v>16</v>
      </c>
      <c r="K5" s="15" t="s">
        <v>29</v>
      </c>
      <c r="L5" s="17" t="s">
        <v>10</v>
      </c>
      <c r="M5" s="18" t="s">
        <v>29</v>
      </c>
      <c r="N5" s="19" t="s">
        <v>11</v>
      </c>
      <c r="O5" s="18" t="s">
        <v>29</v>
      </c>
      <c r="P5" s="19" t="s">
        <v>12</v>
      </c>
      <c r="Q5" s="18" t="s">
        <v>29</v>
      </c>
      <c r="R5" s="19" t="s">
        <v>13</v>
      </c>
      <c r="S5" s="18" t="s">
        <v>29</v>
      </c>
      <c r="T5" s="20" t="s">
        <v>14</v>
      </c>
      <c r="U5" s="18" t="s">
        <v>29</v>
      </c>
    </row>
    <row r="6" spans="1:21" x14ac:dyDescent="0.35">
      <c r="A6" s="3" t="s">
        <v>0</v>
      </c>
      <c r="B6" s="25">
        <v>20</v>
      </c>
      <c r="C6" s="36">
        <v>20</v>
      </c>
      <c r="D6" s="77">
        <v>125</v>
      </c>
      <c r="E6" s="59">
        <v>111</v>
      </c>
      <c r="F6" s="77">
        <v>125</v>
      </c>
      <c r="G6" s="59">
        <v>113</v>
      </c>
      <c r="H6" s="62">
        <v>125</v>
      </c>
      <c r="I6" s="59">
        <v>114</v>
      </c>
      <c r="J6" s="62">
        <v>125</v>
      </c>
      <c r="K6" s="59">
        <v>108</v>
      </c>
      <c r="L6" s="56">
        <v>50</v>
      </c>
      <c r="M6" s="93">
        <v>46</v>
      </c>
      <c r="N6" s="56">
        <v>50</v>
      </c>
      <c r="O6" s="59">
        <v>44</v>
      </c>
      <c r="P6" s="56">
        <v>50</v>
      </c>
      <c r="Q6" s="59">
        <v>41</v>
      </c>
      <c r="R6" s="56">
        <v>50</v>
      </c>
      <c r="S6" s="59">
        <v>46</v>
      </c>
      <c r="T6" s="56">
        <v>50</v>
      </c>
      <c r="U6" s="82">
        <v>47</v>
      </c>
    </row>
    <row r="7" spans="1:21" x14ac:dyDescent="0.35">
      <c r="A7" s="3" t="s">
        <v>1</v>
      </c>
      <c r="B7" s="37">
        <v>20</v>
      </c>
      <c r="C7" s="37">
        <v>18</v>
      </c>
      <c r="D7" s="78"/>
      <c r="E7" s="60"/>
      <c r="F7" s="78"/>
      <c r="G7" s="60"/>
      <c r="H7" s="63"/>
      <c r="I7" s="60"/>
      <c r="J7" s="63"/>
      <c r="K7" s="60"/>
      <c r="L7" s="57"/>
      <c r="M7" s="94"/>
      <c r="N7" s="57"/>
      <c r="O7" s="60"/>
      <c r="P7" s="57"/>
      <c r="Q7" s="60"/>
      <c r="R7" s="57"/>
      <c r="S7" s="60"/>
      <c r="T7" s="57"/>
      <c r="U7" s="83"/>
    </row>
    <row r="8" spans="1:21" x14ac:dyDescent="0.35">
      <c r="A8" s="3" t="s">
        <v>2</v>
      </c>
      <c r="B8" s="37">
        <v>15</v>
      </c>
      <c r="C8" s="37">
        <v>14</v>
      </c>
      <c r="D8" s="78"/>
      <c r="E8" s="60"/>
      <c r="F8" s="78"/>
      <c r="G8" s="60"/>
      <c r="H8" s="63"/>
      <c r="I8" s="60"/>
      <c r="J8" s="63"/>
      <c r="K8" s="60"/>
      <c r="L8" s="57"/>
      <c r="M8" s="94"/>
      <c r="N8" s="57"/>
      <c r="O8" s="60"/>
      <c r="P8" s="57"/>
      <c r="Q8" s="60"/>
      <c r="R8" s="57"/>
      <c r="S8" s="60"/>
      <c r="T8" s="57"/>
      <c r="U8" s="83"/>
    </row>
    <row r="9" spans="1:21" x14ac:dyDescent="0.35">
      <c r="A9" s="3" t="s">
        <v>3</v>
      </c>
      <c r="B9" s="37">
        <v>20</v>
      </c>
      <c r="C9" s="37">
        <v>18</v>
      </c>
      <c r="D9" s="78"/>
      <c r="E9" s="60"/>
      <c r="F9" s="78"/>
      <c r="G9" s="60"/>
      <c r="H9" s="63"/>
      <c r="I9" s="60"/>
      <c r="J9" s="63"/>
      <c r="K9" s="60"/>
      <c r="L9" s="57"/>
      <c r="M9" s="94"/>
      <c r="N9" s="57"/>
      <c r="O9" s="60"/>
      <c r="P9" s="57"/>
      <c r="Q9" s="60"/>
      <c r="R9" s="57"/>
      <c r="S9" s="60"/>
      <c r="T9" s="57"/>
      <c r="U9" s="83"/>
    </row>
    <row r="10" spans="1:21" x14ac:dyDescent="0.35">
      <c r="A10" s="3" t="s">
        <v>4</v>
      </c>
      <c r="B10" s="37">
        <v>20</v>
      </c>
      <c r="C10" s="37">
        <v>17</v>
      </c>
      <c r="D10" s="78"/>
      <c r="E10" s="60"/>
      <c r="F10" s="78"/>
      <c r="G10" s="60"/>
      <c r="H10" s="63"/>
      <c r="I10" s="60"/>
      <c r="J10" s="63"/>
      <c r="K10" s="60"/>
      <c r="L10" s="57"/>
      <c r="M10" s="94"/>
      <c r="N10" s="57"/>
      <c r="O10" s="60"/>
      <c r="P10" s="57"/>
      <c r="Q10" s="60"/>
      <c r="R10" s="57"/>
      <c r="S10" s="60"/>
      <c r="T10" s="57"/>
      <c r="U10" s="83"/>
    </row>
    <row r="11" spans="1:21" x14ac:dyDescent="0.35">
      <c r="A11" s="3" t="s">
        <v>5</v>
      </c>
      <c r="B11" s="37">
        <v>20</v>
      </c>
      <c r="C11" s="37">
        <v>19</v>
      </c>
      <c r="D11" s="78"/>
      <c r="E11" s="60"/>
      <c r="F11" s="78"/>
      <c r="G11" s="60"/>
      <c r="H11" s="63"/>
      <c r="I11" s="60"/>
      <c r="J11" s="63"/>
      <c r="K11" s="60"/>
      <c r="L11" s="57"/>
      <c r="M11" s="94"/>
      <c r="N11" s="57"/>
      <c r="O11" s="60"/>
      <c r="P11" s="57"/>
      <c r="Q11" s="60"/>
      <c r="R11" s="57"/>
      <c r="S11" s="60"/>
      <c r="T11" s="57"/>
      <c r="U11" s="83"/>
    </row>
    <row r="12" spans="1:21" x14ac:dyDescent="0.35">
      <c r="A12" s="3" t="s">
        <v>6</v>
      </c>
      <c r="B12" s="37">
        <v>20</v>
      </c>
      <c r="C12" s="37">
        <v>19</v>
      </c>
      <c r="D12" s="78"/>
      <c r="E12" s="60"/>
      <c r="F12" s="78"/>
      <c r="G12" s="60"/>
      <c r="H12" s="63"/>
      <c r="I12" s="60"/>
      <c r="J12" s="63"/>
      <c r="K12" s="60"/>
      <c r="L12" s="57"/>
      <c r="M12" s="94"/>
      <c r="N12" s="57"/>
      <c r="O12" s="60"/>
      <c r="P12" s="57"/>
      <c r="Q12" s="60"/>
      <c r="R12" s="57"/>
      <c r="S12" s="60"/>
      <c r="T12" s="57"/>
      <c r="U12" s="83"/>
    </row>
    <row r="13" spans="1:21" x14ac:dyDescent="0.35">
      <c r="A13" s="3" t="s">
        <v>7</v>
      </c>
      <c r="B13" s="37">
        <v>20</v>
      </c>
      <c r="C13" s="37">
        <v>19</v>
      </c>
      <c r="D13" s="78"/>
      <c r="E13" s="60"/>
      <c r="F13" s="78"/>
      <c r="G13" s="60"/>
      <c r="H13" s="63"/>
      <c r="I13" s="60"/>
      <c r="J13" s="63"/>
      <c r="K13" s="60"/>
      <c r="L13" s="57"/>
      <c r="M13" s="94"/>
      <c r="N13" s="57"/>
      <c r="O13" s="60"/>
      <c r="P13" s="57"/>
      <c r="Q13" s="60"/>
      <c r="R13" s="57"/>
      <c r="S13" s="60"/>
      <c r="T13" s="57"/>
      <c r="U13" s="83"/>
    </row>
    <row r="14" spans="1:21" x14ac:dyDescent="0.35">
      <c r="A14" s="3" t="s">
        <v>8</v>
      </c>
      <c r="B14" s="4">
        <v>20</v>
      </c>
      <c r="C14" s="4">
        <v>14</v>
      </c>
      <c r="D14" s="78"/>
      <c r="E14" s="60"/>
      <c r="F14" s="78"/>
      <c r="G14" s="60"/>
      <c r="H14" s="63"/>
      <c r="I14" s="60"/>
      <c r="J14" s="63"/>
      <c r="K14" s="60"/>
      <c r="L14" s="57"/>
      <c r="M14" s="94"/>
      <c r="N14" s="57"/>
      <c r="O14" s="60"/>
      <c r="P14" s="57"/>
      <c r="Q14" s="60"/>
      <c r="R14" s="57"/>
      <c r="S14" s="60"/>
      <c r="T14" s="57"/>
      <c r="U14" s="83"/>
    </row>
    <row r="15" spans="1:21" x14ac:dyDescent="0.35">
      <c r="A15" s="3" t="s">
        <v>9</v>
      </c>
      <c r="B15" s="4">
        <v>40</v>
      </c>
      <c r="C15" s="4">
        <v>20</v>
      </c>
      <c r="D15" s="78"/>
      <c r="E15" s="60"/>
      <c r="F15" s="78"/>
      <c r="G15" s="60"/>
      <c r="H15" s="63"/>
      <c r="I15" s="60"/>
      <c r="J15" s="63"/>
      <c r="K15" s="60"/>
      <c r="L15" s="57"/>
      <c r="M15" s="94"/>
      <c r="N15" s="57"/>
      <c r="O15" s="60"/>
      <c r="P15" s="57"/>
      <c r="Q15" s="60"/>
      <c r="R15" s="57"/>
      <c r="S15" s="60"/>
      <c r="T15" s="57"/>
      <c r="U15" s="83"/>
    </row>
    <row r="16" spans="1:21" x14ac:dyDescent="0.35">
      <c r="A16" s="3" t="s">
        <v>19</v>
      </c>
      <c r="B16" s="4">
        <v>25</v>
      </c>
      <c r="C16" s="4">
        <v>22</v>
      </c>
      <c r="D16" s="78"/>
      <c r="E16" s="60"/>
      <c r="F16" s="78"/>
      <c r="G16" s="60"/>
      <c r="H16" s="63"/>
      <c r="I16" s="60"/>
      <c r="J16" s="63"/>
      <c r="K16" s="60"/>
      <c r="L16" s="57"/>
      <c r="M16" s="94"/>
      <c r="N16" s="57"/>
      <c r="O16" s="60"/>
      <c r="P16" s="57"/>
      <c r="Q16" s="60"/>
      <c r="R16" s="57"/>
      <c r="S16" s="60"/>
      <c r="T16" s="57"/>
      <c r="U16" s="83"/>
    </row>
    <row r="17" spans="1:21" ht="15" thickBot="1" x14ac:dyDescent="0.4">
      <c r="A17" s="3" t="s">
        <v>20</v>
      </c>
      <c r="B17" s="42">
        <v>25</v>
      </c>
      <c r="C17" s="42">
        <v>24</v>
      </c>
      <c r="D17" s="79"/>
      <c r="E17" s="61"/>
      <c r="F17" s="79"/>
      <c r="G17" s="80"/>
      <c r="H17" s="64"/>
      <c r="I17" s="80"/>
      <c r="J17" s="81"/>
      <c r="K17" s="60"/>
      <c r="L17" s="58"/>
      <c r="M17" s="95"/>
      <c r="N17" s="58"/>
      <c r="O17" s="61"/>
      <c r="P17" s="58"/>
      <c r="Q17" s="61"/>
      <c r="R17" s="58"/>
      <c r="S17" s="61"/>
      <c r="T17" s="58"/>
      <c r="U17" s="84"/>
    </row>
    <row r="18" spans="1:21" ht="15" thickBot="1" x14ac:dyDescent="0.4">
      <c r="A18" s="21" t="s">
        <v>28</v>
      </c>
      <c r="B18" s="22">
        <f>B6+B7+B8+B9+B10+B11+B12+B13+B14+B15+B16+B17</f>
        <v>265</v>
      </c>
      <c r="C18" s="23">
        <f>SUM(C6:C17)</f>
        <v>224</v>
      </c>
      <c r="D18" s="1">
        <f>D6+D7+D8+D9+D10+D11+D12+D13+D14+D15+D16+D17</f>
        <v>125</v>
      </c>
      <c r="E18" s="1">
        <f t="shared" ref="E18:O18" si="0">E6+E7+E8+E9+E10+E11+E12+E13+E14+E15+E16+E17</f>
        <v>111</v>
      </c>
      <c r="F18" s="1">
        <f t="shared" si="0"/>
        <v>125</v>
      </c>
      <c r="G18" s="1">
        <f t="shared" si="0"/>
        <v>113</v>
      </c>
      <c r="H18" s="1">
        <f t="shared" si="0"/>
        <v>125</v>
      </c>
      <c r="I18" s="1">
        <f t="shared" si="0"/>
        <v>114</v>
      </c>
      <c r="J18" s="1">
        <f t="shared" si="0"/>
        <v>125</v>
      </c>
      <c r="K18" s="1">
        <f t="shared" si="0"/>
        <v>108</v>
      </c>
      <c r="L18" s="1">
        <f t="shared" si="0"/>
        <v>50</v>
      </c>
      <c r="M18" s="1">
        <f t="shared" si="0"/>
        <v>46</v>
      </c>
      <c r="N18" s="1">
        <f t="shared" si="0"/>
        <v>50</v>
      </c>
      <c r="O18" s="1">
        <f t="shared" si="0"/>
        <v>44</v>
      </c>
      <c r="P18" s="2">
        <f t="shared" ref="P18:U18" si="1">P6+P7+P8+P9+P10+P11+P12+P13+P14+P15+P16+P17</f>
        <v>50</v>
      </c>
      <c r="Q18" s="2">
        <f t="shared" si="1"/>
        <v>41</v>
      </c>
      <c r="R18" s="2">
        <f t="shared" si="1"/>
        <v>50</v>
      </c>
      <c r="S18" s="2">
        <f t="shared" si="1"/>
        <v>46</v>
      </c>
      <c r="T18" s="2">
        <f t="shared" si="1"/>
        <v>50</v>
      </c>
      <c r="U18" s="2">
        <f t="shared" si="1"/>
        <v>47</v>
      </c>
    </row>
    <row r="19" spans="1:21" ht="15" thickBot="1" x14ac:dyDescent="0.4">
      <c r="D19" s="65">
        <f>E18+G18</f>
        <v>224</v>
      </c>
      <c r="E19" s="85"/>
      <c r="F19" s="85"/>
      <c r="G19" s="86"/>
      <c r="H19" s="87">
        <f>I18+K18</f>
        <v>222</v>
      </c>
      <c r="I19" s="88"/>
      <c r="J19" s="88"/>
      <c r="K19" s="89"/>
      <c r="L19" s="90">
        <f>M18+O18+Q18+S18+U18</f>
        <v>224</v>
      </c>
      <c r="M19" s="91"/>
      <c r="N19" s="91"/>
      <c r="O19" s="91"/>
      <c r="P19" s="91"/>
      <c r="Q19" s="91"/>
      <c r="R19" s="91"/>
      <c r="S19" s="91"/>
      <c r="T19" s="91"/>
      <c r="U19" s="92"/>
    </row>
  </sheetData>
  <mergeCells count="26">
    <mergeCell ref="S6:S17"/>
    <mergeCell ref="T6:T17"/>
    <mergeCell ref="U6:U17"/>
    <mergeCell ref="D19:G19"/>
    <mergeCell ref="H19:K19"/>
    <mergeCell ref="L19:U19"/>
    <mergeCell ref="N6:N17"/>
    <mergeCell ref="O6:O17"/>
    <mergeCell ref="P6:P17"/>
    <mergeCell ref="Q6:Q17"/>
    <mergeCell ref="R6:R17"/>
    <mergeCell ref="I6:I17"/>
    <mergeCell ref="J6:J17"/>
    <mergeCell ref="K6:K17"/>
    <mergeCell ref="L6:L17"/>
    <mergeCell ref="M6:M17"/>
    <mergeCell ref="D6:D17"/>
    <mergeCell ref="E6:E17"/>
    <mergeCell ref="F6:F17"/>
    <mergeCell ref="G6:G17"/>
    <mergeCell ref="H6:H17"/>
    <mergeCell ref="A2:U2"/>
    <mergeCell ref="B3:U3"/>
    <mergeCell ref="D4:G4"/>
    <mergeCell ref="H4:K4"/>
    <mergeCell ref="L4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0E309-931A-4B78-8492-4C6592686372}">
  <dimension ref="A1:U19"/>
  <sheetViews>
    <sheetView topLeftCell="A3" workbookViewId="0">
      <selection activeCell="C19" sqref="C19"/>
    </sheetView>
  </sheetViews>
  <sheetFormatPr defaultRowHeight="14.5" x14ac:dyDescent="0.35"/>
  <cols>
    <col min="1" max="1" width="39.54296875" bestFit="1" customWidth="1"/>
    <col min="2" max="2" width="15.36328125" bestFit="1" customWidth="1"/>
    <col min="3" max="3" width="10.08984375" customWidth="1"/>
    <col min="4" max="5" width="11.08984375" customWidth="1"/>
    <col min="6" max="6" width="8" customWidth="1"/>
    <col min="7" max="7" width="8.54296875" bestFit="1" customWidth="1"/>
  </cols>
  <sheetData>
    <row r="1" spans="1:21" ht="15" thickBot="1" x14ac:dyDescent="0.4"/>
    <row r="2" spans="1:21" ht="26.5" thickBot="1" x14ac:dyDescent="0.65">
      <c r="A2" s="44" t="s">
        <v>32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ht="15" thickBot="1" x14ac:dyDescent="0.4">
      <c r="A3" s="16" t="s">
        <v>27</v>
      </c>
      <c r="B3" s="47" t="s">
        <v>23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9"/>
    </row>
    <row r="4" spans="1:21" ht="15" thickBot="1" x14ac:dyDescent="0.4">
      <c r="D4" s="50" t="s">
        <v>26</v>
      </c>
      <c r="E4" s="51"/>
      <c r="F4" s="51"/>
      <c r="G4" s="52"/>
      <c r="H4" s="53" t="s">
        <v>24</v>
      </c>
      <c r="I4" s="54"/>
      <c r="J4" s="54"/>
      <c r="K4" s="55"/>
      <c r="L4" s="50" t="s">
        <v>25</v>
      </c>
      <c r="M4" s="51"/>
      <c r="N4" s="51"/>
      <c r="O4" s="51"/>
      <c r="P4" s="51"/>
      <c r="Q4" s="51"/>
      <c r="R4" s="51"/>
      <c r="S4" s="51"/>
      <c r="T4" s="51"/>
      <c r="U4" s="52"/>
    </row>
    <row r="5" spans="1:21" ht="28.5" thickBot="1" x14ac:dyDescent="0.4">
      <c r="A5" s="6" t="s">
        <v>21</v>
      </c>
      <c r="B5" s="7" t="s">
        <v>22</v>
      </c>
      <c r="C5" s="15" t="s">
        <v>29</v>
      </c>
      <c r="D5" s="14" t="s">
        <v>17</v>
      </c>
      <c r="E5" s="15" t="s">
        <v>29</v>
      </c>
      <c r="F5" s="8" t="s">
        <v>18</v>
      </c>
      <c r="G5" s="15" t="s">
        <v>29</v>
      </c>
      <c r="H5" s="9" t="s">
        <v>15</v>
      </c>
      <c r="I5" s="15" t="s">
        <v>29</v>
      </c>
      <c r="J5" s="10" t="s">
        <v>16</v>
      </c>
      <c r="K5" s="15" t="s">
        <v>29</v>
      </c>
      <c r="L5" s="17" t="s">
        <v>10</v>
      </c>
      <c r="M5" s="18" t="s">
        <v>29</v>
      </c>
      <c r="N5" s="19" t="s">
        <v>11</v>
      </c>
      <c r="O5" s="18" t="s">
        <v>29</v>
      </c>
      <c r="P5" s="19" t="s">
        <v>12</v>
      </c>
      <c r="Q5" s="18" t="s">
        <v>29</v>
      </c>
      <c r="R5" s="19" t="s">
        <v>13</v>
      </c>
      <c r="S5" s="18" t="s">
        <v>29</v>
      </c>
      <c r="T5" s="20" t="s">
        <v>14</v>
      </c>
      <c r="U5" s="18" t="s">
        <v>29</v>
      </c>
    </row>
    <row r="6" spans="1:21" x14ac:dyDescent="0.35">
      <c r="A6" s="3" t="s">
        <v>0</v>
      </c>
      <c r="B6" s="37">
        <v>20</v>
      </c>
      <c r="C6" s="43">
        <v>17</v>
      </c>
      <c r="D6" s="77">
        <v>125</v>
      </c>
      <c r="E6" s="59">
        <v>112</v>
      </c>
      <c r="F6" s="77">
        <v>125</v>
      </c>
      <c r="G6" s="59">
        <v>74</v>
      </c>
      <c r="H6" s="62">
        <v>125</v>
      </c>
      <c r="I6" s="59">
        <v>116</v>
      </c>
      <c r="J6" s="62">
        <v>125</v>
      </c>
      <c r="K6" s="105">
        <v>70</v>
      </c>
      <c r="L6" s="99">
        <v>50</v>
      </c>
      <c r="M6" s="107">
        <v>51</v>
      </c>
      <c r="N6" s="99">
        <v>50</v>
      </c>
      <c r="O6" s="96">
        <v>42</v>
      </c>
      <c r="P6" s="99">
        <v>50</v>
      </c>
      <c r="Q6" s="96">
        <v>33</v>
      </c>
      <c r="R6" s="99">
        <v>50</v>
      </c>
      <c r="S6" s="96">
        <v>42</v>
      </c>
      <c r="T6" s="99">
        <v>50</v>
      </c>
      <c r="U6" s="102">
        <v>18</v>
      </c>
    </row>
    <row r="7" spans="1:21" x14ac:dyDescent="0.35">
      <c r="A7" s="3" t="s">
        <v>1</v>
      </c>
      <c r="B7" s="4">
        <v>20</v>
      </c>
      <c r="C7" s="4">
        <v>10</v>
      </c>
      <c r="D7" s="78"/>
      <c r="E7" s="60"/>
      <c r="F7" s="78"/>
      <c r="G7" s="60"/>
      <c r="H7" s="63"/>
      <c r="I7" s="60"/>
      <c r="J7" s="63"/>
      <c r="K7" s="106"/>
      <c r="L7" s="100"/>
      <c r="M7" s="108"/>
      <c r="N7" s="100"/>
      <c r="O7" s="97"/>
      <c r="P7" s="100"/>
      <c r="Q7" s="97"/>
      <c r="R7" s="100"/>
      <c r="S7" s="97"/>
      <c r="T7" s="100"/>
      <c r="U7" s="103"/>
    </row>
    <row r="8" spans="1:21" x14ac:dyDescent="0.35">
      <c r="A8" s="3" t="s">
        <v>2</v>
      </c>
      <c r="B8" s="25">
        <v>15</v>
      </c>
      <c r="C8" s="25">
        <v>15</v>
      </c>
      <c r="D8" s="78"/>
      <c r="E8" s="60"/>
      <c r="F8" s="78"/>
      <c r="G8" s="60"/>
      <c r="H8" s="63"/>
      <c r="I8" s="60"/>
      <c r="J8" s="63"/>
      <c r="K8" s="106"/>
      <c r="L8" s="100"/>
      <c r="M8" s="108"/>
      <c r="N8" s="100"/>
      <c r="O8" s="97"/>
      <c r="P8" s="100"/>
      <c r="Q8" s="97"/>
      <c r="R8" s="100"/>
      <c r="S8" s="97"/>
      <c r="T8" s="100"/>
      <c r="U8" s="103"/>
    </row>
    <row r="9" spans="1:21" x14ac:dyDescent="0.35">
      <c r="A9" s="3" t="s">
        <v>3</v>
      </c>
      <c r="B9" s="4">
        <v>20</v>
      </c>
      <c r="C9" s="4">
        <v>13</v>
      </c>
      <c r="D9" s="78"/>
      <c r="E9" s="60"/>
      <c r="F9" s="78"/>
      <c r="G9" s="60"/>
      <c r="H9" s="63"/>
      <c r="I9" s="60"/>
      <c r="J9" s="63"/>
      <c r="K9" s="106"/>
      <c r="L9" s="100"/>
      <c r="M9" s="108"/>
      <c r="N9" s="100"/>
      <c r="O9" s="97"/>
      <c r="P9" s="100"/>
      <c r="Q9" s="97"/>
      <c r="R9" s="100"/>
      <c r="S9" s="97"/>
      <c r="T9" s="100"/>
      <c r="U9" s="103"/>
    </row>
    <row r="10" spans="1:21" x14ac:dyDescent="0.35">
      <c r="A10" s="3" t="s">
        <v>4</v>
      </c>
      <c r="B10" s="4">
        <v>20</v>
      </c>
      <c r="C10" s="4">
        <v>16</v>
      </c>
      <c r="D10" s="78"/>
      <c r="E10" s="60"/>
      <c r="F10" s="78"/>
      <c r="G10" s="60"/>
      <c r="H10" s="63"/>
      <c r="I10" s="60"/>
      <c r="J10" s="63"/>
      <c r="K10" s="106"/>
      <c r="L10" s="100"/>
      <c r="M10" s="108"/>
      <c r="N10" s="100"/>
      <c r="O10" s="97"/>
      <c r="P10" s="100"/>
      <c r="Q10" s="97"/>
      <c r="R10" s="100"/>
      <c r="S10" s="97"/>
      <c r="T10" s="100"/>
      <c r="U10" s="103"/>
    </row>
    <row r="11" spans="1:21" x14ac:dyDescent="0.35">
      <c r="A11" s="3" t="s">
        <v>5</v>
      </c>
      <c r="B11" s="4">
        <v>20</v>
      </c>
      <c r="C11" s="4">
        <v>6</v>
      </c>
      <c r="D11" s="78"/>
      <c r="E11" s="60"/>
      <c r="F11" s="78"/>
      <c r="G11" s="60"/>
      <c r="H11" s="63"/>
      <c r="I11" s="60"/>
      <c r="J11" s="63"/>
      <c r="K11" s="106"/>
      <c r="L11" s="100"/>
      <c r="M11" s="108"/>
      <c r="N11" s="100"/>
      <c r="O11" s="97"/>
      <c r="P11" s="100"/>
      <c r="Q11" s="97"/>
      <c r="R11" s="100"/>
      <c r="S11" s="97"/>
      <c r="T11" s="100"/>
      <c r="U11" s="103"/>
    </row>
    <row r="12" spans="1:21" x14ac:dyDescent="0.35">
      <c r="A12" s="3" t="s">
        <v>6</v>
      </c>
      <c r="B12" s="4">
        <v>20</v>
      </c>
      <c r="C12" s="4">
        <v>10</v>
      </c>
      <c r="D12" s="78"/>
      <c r="E12" s="60"/>
      <c r="F12" s="78"/>
      <c r="G12" s="60"/>
      <c r="H12" s="63"/>
      <c r="I12" s="60"/>
      <c r="J12" s="63"/>
      <c r="K12" s="106"/>
      <c r="L12" s="100"/>
      <c r="M12" s="108"/>
      <c r="N12" s="100"/>
      <c r="O12" s="97"/>
      <c r="P12" s="100"/>
      <c r="Q12" s="97"/>
      <c r="R12" s="100"/>
      <c r="S12" s="97"/>
      <c r="T12" s="100"/>
      <c r="U12" s="103"/>
    </row>
    <row r="13" spans="1:21" x14ac:dyDescent="0.35">
      <c r="A13" s="3" t="s">
        <v>7</v>
      </c>
      <c r="B13" s="25">
        <v>20</v>
      </c>
      <c r="C13" s="25">
        <v>21</v>
      </c>
      <c r="D13" s="78"/>
      <c r="E13" s="60"/>
      <c r="F13" s="78"/>
      <c r="G13" s="60"/>
      <c r="H13" s="63"/>
      <c r="I13" s="60"/>
      <c r="J13" s="63"/>
      <c r="K13" s="106"/>
      <c r="L13" s="100"/>
      <c r="M13" s="108"/>
      <c r="N13" s="100"/>
      <c r="O13" s="97"/>
      <c r="P13" s="100"/>
      <c r="Q13" s="97"/>
      <c r="R13" s="100"/>
      <c r="S13" s="97"/>
      <c r="T13" s="100"/>
      <c r="U13" s="103"/>
    </row>
    <row r="14" spans="1:21" x14ac:dyDescent="0.35">
      <c r="A14" s="3" t="s">
        <v>8</v>
      </c>
      <c r="B14" s="4">
        <v>20</v>
      </c>
      <c r="C14" s="4">
        <v>13</v>
      </c>
      <c r="D14" s="78"/>
      <c r="E14" s="60"/>
      <c r="F14" s="78"/>
      <c r="G14" s="60"/>
      <c r="H14" s="63"/>
      <c r="I14" s="60"/>
      <c r="J14" s="63"/>
      <c r="K14" s="106"/>
      <c r="L14" s="100"/>
      <c r="M14" s="108"/>
      <c r="N14" s="100"/>
      <c r="O14" s="97"/>
      <c r="P14" s="100"/>
      <c r="Q14" s="97"/>
      <c r="R14" s="100"/>
      <c r="S14" s="97"/>
      <c r="T14" s="100"/>
      <c r="U14" s="103"/>
    </row>
    <row r="15" spans="1:21" x14ac:dyDescent="0.35">
      <c r="A15" s="3" t="s">
        <v>9</v>
      </c>
      <c r="B15" s="4">
        <v>40</v>
      </c>
      <c r="C15" s="4">
        <v>27</v>
      </c>
      <c r="D15" s="78"/>
      <c r="E15" s="60"/>
      <c r="F15" s="78"/>
      <c r="G15" s="60"/>
      <c r="H15" s="63"/>
      <c r="I15" s="60"/>
      <c r="J15" s="63"/>
      <c r="K15" s="106"/>
      <c r="L15" s="100"/>
      <c r="M15" s="108"/>
      <c r="N15" s="100"/>
      <c r="O15" s="97"/>
      <c r="P15" s="100"/>
      <c r="Q15" s="97"/>
      <c r="R15" s="100"/>
      <c r="S15" s="97"/>
      <c r="T15" s="100"/>
      <c r="U15" s="103"/>
    </row>
    <row r="16" spans="1:21" x14ac:dyDescent="0.35">
      <c r="A16" s="3" t="s">
        <v>19</v>
      </c>
      <c r="B16" s="4">
        <v>25</v>
      </c>
      <c r="C16" s="4">
        <v>13</v>
      </c>
      <c r="D16" s="78"/>
      <c r="E16" s="60"/>
      <c r="F16" s="78"/>
      <c r="G16" s="60"/>
      <c r="H16" s="63"/>
      <c r="I16" s="60"/>
      <c r="J16" s="63"/>
      <c r="K16" s="106"/>
      <c r="L16" s="100"/>
      <c r="M16" s="108"/>
      <c r="N16" s="100"/>
      <c r="O16" s="97"/>
      <c r="P16" s="100"/>
      <c r="Q16" s="97"/>
      <c r="R16" s="100"/>
      <c r="S16" s="97"/>
      <c r="T16" s="100"/>
      <c r="U16" s="103"/>
    </row>
    <row r="17" spans="1:21" ht="15" thickBot="1" x14ac:dyDescent="0.4">
      <c r="A17" s="3" t="s">
        <v>20</v>
      </c>
      <c r="B17" s="24">
        <v>25</v>
      </c>
      <c r="C17" s="24">
        <v>25</v>
      </c>
      <c r="D17" s="79"/>
      <c r="E17" s="61"/>
      <c r="F17" s="79"/>
      <c r="G17" s="80"/>
      <c r="H17" s="64"/>
      <c r="I17" s="80"/>
      <c r="J17" s="81"/>
      <c r="K17" s="106"/>
      <c r="L17" s="101"/>
      <c r="M17" s="109"/>
      <c r="N17" s="101"/>
      <c r="O17" s="98"/>
      <c r="P17" s="101"/>
      <c r="Q17" s="98"/>
      <c r="R17" s="101"/>
      <c r="S17" s="98"/>
      <c r="T17" s="101"/>
      <c r="U17" s="104"/>
    </row>
    <row r="18" spans="1:21" ht="15" thickBot="1" x14ac:dyDescent="0.4">
      <c r="A18" s="12" t="s">
        <v>28</v>
      </c>
      <c r="B18" s="11">
        <f>B6+B7+B8+B9+B10+B11+B12+B13+B14+B15+B16+B17</f>
        <v>265</v>
      </c>
      <c r="C18" s="11">
        <f>SUM(C6:C17)</f>
        <v>186</v>
      </c>
      <c r="D18" s="1">
        <f>D6+D7+D8+D9+D10+D11+D12+D13+D14+D15+D16+D17</f>
        <v>125</v>
      </c>
      <c r="E18" s="1">
        <f t="shared" ref="E18:O18" si="0">E6+E7+E8+E9+E10+E11+E12+E13+E14+E15+E16+E17</f>
        <v>112</v>
      </c>
      <c r="F18" s="1">
        <f t="shared" si="0"/>
        <v>125</v>
      </c>
      <c r="G18" s="1">
        <f t="shared" si="0"/>
        <v>74</v>
      </c>
      <c r="H18" s="1">
        <f t="shared" si="0"/>
        <v>125</v>
      </c>
      <c r="I18" s="1">
        <f t="shared" si="0"/>
        <v>116</v>
      </c>
      <c r="J18" s="1">
        <f t="shared" si="0"/>
        <v>125</v>
      </c>
      <c r="K18" s="1">
        <f t="shared" si="0"/>
        <v>70</v>
      </c>
      <c r="L18" s="1">
        <f t="shared" si="0"/>
        <v>50</v>
      </c>
      <c r="M18" s="1">
        <f t="shared" si="0"/>
        <v>51</v>
      </c>
      <c r="N18" s="1">
        <f t="shared" si="0"/>
        <v>50</v>
      </c>
      <c r="O18" s="1">
        <f t="shared" si="0"/>
        <v>42</v>
      </c>
      <c r="P18" s="2">
        <f t="shared" ref="P18:U18" si="1">P6+P7+P8+P9+P10+P11+P12+P13+P14+P15+P16+P17</f>
        <v>50</v>
      </c>
      <c r="Q18" s="2">
        <f t="shared" si="1"/>
        <v>33</v>
      </c>
      <c r="R18" s="2">
        <f t="shared" si="1"/>
        <v>50</v>
      </c>
      <c r="S18" s="2">
        <f t="shared" si="1"/>
        <v>42</v>
      </c>
      <c r="T18" s="2">
        <f t="shared" si="1"/>
        <v>50</v>
      </c>
      <c r="U18" s="2">
        <f t="shared" si="1"/>
        <v>18</v>
      </c>
    </row>
    <row r="19" spans="1:21" ht="15" thickBot="1" x14ac:dyDescent="0.4">
      <c r="D19" s="65">
        <f>E18+G18</f>
        <v>186</v>
      </c>
      <c r="E19" s="66"/>
      <c r="F19" s="66"/>
      <c r="G19" s="67"/>
      <c r="H19" s="87">
        <f>I18+K18</f>
        <v>186</v>
      </c>
      <c r="I19" s="88"/>
      <c r="J19" s="88"/>
      <c r="K19" s="89"/>
      <c r="L19" s="90">
        <f>M18+O18+Q18+S18+U18</f>
        <v>186</v>
      </c>
      <c r="M19" s="91"/>
      <c r="N19" s="91"/>
      <c r="O19" s="91"/>
      <c r="P19" s="91"/>
      <c r="Q19" s="91"/>
      <c r="R19" s="91"/>
      <c r="S19" s="91"/>
      <c r="T19" s="91"/>
      <c r="U19" s="92"/>
    </row>
  </sheetData>
  <mergeCells count="26">
    <mergeCell ref="K6:K17"/>
    <mergeCell ref="L6:L17"/>
    <mergeCell ref="M6:M17"/>
    <mergeCell ref="D6:D17"/>
    <mergeCell ref="E6:E17"/>
    <mergeCell ref="A2:U2"/>
    <mergeCell ref="B3:U3"/>
    <mergeCell ref="D4:G4"/>
    <mergeCell ref="H4:K4"/>
    <mergeCell ref="L4:U4"/>
    <mergeCell ref="H19:K19"/>
    <mergeCell ref="L19:U19"/>
    <mergeCell ref="F6:F17"/>
    <mergeCell ref="G6:G17"/>
    <mergeCell ref="H6:H17"/>
    <mergeCell ref="S6:S17"/>
    <mergeCell ref="T6:T17"/>
    <mergeCell ref="U6:U17"/>
    <mergeCell ref="D19:G19"/>
    <mergeCell ref="N6:N17"/>
    <mergeCell ref="O6:O17"/>
    <mergeCell ref="P6:P17"/>
    <mergeCell ref="Q6:Q17"/>
    <mergeCell ref="R6:R17"/>
    <mergeCell ref="I6:I17"/>
    <mergeCell ref="J6:J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03723-3C0E-4478-B4EA-B5D2CCE65167}">
  <dimension ref="A1:U19"/>
  <sheetViews>
    <sheetView topLeftCell="A5" workbookViewId="0">
      <selection activeCell="C22" sqref="C22"/>
    </sheetView>
  </sheetViews>
  <sheetFormatPr defaultRowHeight="14.5" x14ac:dyDescent="0.35"/>
  <cols>
    <col min="1" max="1" width="39.54296875" bestFit="1" customWidth="1"/>
    <col min="2" max="2" width="15.36328125" bestFit="1" customWidth="1"/>
    <col min="3" max="3" width="10.08984375" customWidth="1"/>
    <col min="4" max="5" width="11.08984375" customWidth="1"/>
    <col min="6" max="6" width="8" customWidth="1"/>
    <col min="7" max="7" width="8.54296875" bestFit="1" customWidth="1"/>
  </cols>
  <sheetData>
    <row r="1" spans="1:21" ht="15" thickBot="1" x14ac:dyDescent="0.4"/>
    <row r="2" spans="1:21" ht="26.5" thickBot="1" x14ac:dyDescent="0.65">
      <c r="A2" s="44" t="s">
        <v>33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ht="15" thickBot="1" x14ac:dyDescent="0.4">
      <c r="A3" s="16" t="s">
        <v>27</v>
      </c>
      <c r="B3" s="47" t="s">
        <v>23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9"/>
    </row>
    <row r="4" spans="1:21" ht="15" thickBot="1" x14ac:dyDescent="0.4">
      <c r="D4" s="50" t="s">
        <v>26</v>
      </c>
      <c r="E4" s="51"/>
      <c r="F4" s="51"/>
      <c r="G4" s="52"/>
      <c r="H4" s="53" t="s">
        <v>24</v>
      </c>
      <c r="I4" s="54"/>
      <c r="J4" s="54"/>
      <c r="K4" s="55"/>
      <c r="L4" s="50" t="s">
        <v>25</v>
      </c>
      <c r="M4" s="51"/>
      <c r="N4" s="51"/>
      <c r="O4" s="51"/>
      <c r="P4" s="51"/>
      <c r="Q4" s="51"/>
      <c r="R4" s="51"/>
      <c r="S4" s="51"/>
      <c r="T4" s="51"/>
      <c r="U4" s="52"/>
    </row>
    <row r="5" spans="1:21" ht="28.5" thickBot="1" x14ac:dyDescent="0.4">
      <c r="A5" s="6" t="s">
        <v>21</v>
      </c>
      <c r="B5" s="7" t="s">
        <v>22</v>
      </c>
      <c r="C5" s="15" t="s">
        <v>29</v>
      </c>
      <c r="D5" s="14" t="s">
        <v>17</v>
      </c>
      <c r="E5" s="15" t="s">
        <v>29</v>
      </c>
      <c r="F5" s="8" t="s">
        <v>18</v>
      </c>
      <c r="G5" s="15" t="s">
        <v>29</v>
      </c>
      <c r="H5" s="9" t="s">
        <v>15</v>
      </c>
      <c r="I5" s="15" t="s">
        <v>29</v>
      </c>
      <c r="J5" s="10" t="s">
        <v>16</v>
      </c>
      <c r="K5" s="15" t="s">
        <v>29</v>
      </c>
      <c r="L5" s="17" t="s">
        <v>10</v>
      </c>
      <c r="M5" s="18" t="s">
        <v>29</v>
      </c>
      <c r="N5" s="19" t="s">
        <v>11</v>
      </c>
      <c r="O5" s="18" t="s">
        <v>29</v>
      </c>
      <c r="P5" s="19" t="s">
        <v>12</v>
      </c>
      <c r="Q5" s="18" t="s">
        <v>29</v>
      </c>
      <c r="R5" s="19" t="s">
        <v>13</v>
      </c>
      <c r="S5" s="18" t="s">
        <v>29</v>
      </c>
      <c r="T5" s="20" t="s">
        <v>14</v>
      </c>
      <c r="U5" s="18" t="s">
        <v>29</v>
      </c>
    </row>
    <row r="6" spans="1:21" x14ac:dyDescent="0.35">
      <c r="A6" s="3" t="s">
        <v>0</v>
      </c>
      <c r="B6" s="4">
        <v>20</v>
      </c>
      <c r="C6" s="13">
        <v>18</v>
      </c>
      <c r="D6" s="110">
        <v>125</v>
      </c>
      <c r="E6" s="113">
        <v>116</v>
      </c>
      <c r="F6" s="110">
        <v>125</v>
      </c>
      <c r="G6" s="113">
        <v>110</v>
      </c>
      <c r="H6" s="117">
        <v>125</v>
      </c>
      <c r="I6" s="113">
        <v>113</v>
      </c>
      <c r="J6" s="117">
        <v>125</v>
      </c>
      <c r="K6" s="113">
        <v>107</v>
      </c>
      <c r="L6" s="123">
        <v>50</v>
      </c>
      <c r="M6" s="113">
        <v>41</v>
      </c>
      <c r="N6" s="123">
        <v>50</v>
      </c>
      <c r="O6" s="120">
        <v>47</v>
      </c>
      <c r="P6" s="123">
        <v>50</v>
      </c>
      <c r="Q6" s="120">
        <v>47</v>
      </c>
      <c r="R6" s="123">
        <v>50</v>
      </c>
      <c r="S6" s="120">
        <v>45</v>
      </c>
      <c r="T6" s="123">
        <v>50</v>
      </c>
      <c r="U6" s="126">
        <v>46</v>
      </c>
    </row>
    <row r="7" spans="1:21" x14ac:dyDescent="0.35">
      <c r="A7" s="3" t="s">
        <v>1</v>
      </c>
      <c r="B7" s="4">
        <v>20</v>
      </c>
      <c r="C7" s="4">
        <v>17</v>
      </c>
      <c r="D7" s="111"/>
      <c r="E7" s="114"/>
      <c r="F7" s="111"/>
      <c r="G7" s="114"/>
      <c r="H7" s="118"/>
      <c r="I7" s="114"/>
      <c r="J7" s="118"/>
      <c r="K7" s="114"/>
      <c r="L7" s="124"/>
      <c r="M7" s="114"/>
      <c r="N7" s="124"/>
      <c r="O7" s="121"/>
      <c r="P7" s="124"/>
      <c r="Q7" s="121"/>
      <c r="R7" s="124"/>
      <c r="S7" s="121"/>
      <c r="T7" s="124"/>
      <c r="U7" s="127"/>
    </row>
    <row r="8" spans="1:21" x14ac:dyDescent="0.35">
      <c r="A8" s="3" t="s">
        <v>2</v>
      </c>
      <c r="B8" s="4">
        <v>15</v>
      </c>
      <c r="C8" s="4">
        <v>8</v>
      </c>
      <c r="D8" s="111"/>
      <c r="E8" s="114"/>
      <c r="F8" s="111"/>
      <c r="G8" s="114"/>
      <c r="H8" s="118"/>
      <c r="I8" s="114"/>
      <c r="J8" s="118"/>
      <c r="K8" s="114"/>
      <c r="L8" s="124"/>
      <c r="M8" s="114"/>
      <c r="N8" s="124"/>
      <c r="O8" s="121"/>
      <c r="P8" s="124"/>
      <c r="Q8" s="121"/>
      <c r="R8" s="124"/>
      <c r="S8" s="121"/>
      <c r="T8" s="124"/>
      <c r="U8" s="127"/>
    </row>
    <row r="9" spans="1:21" x14ac:dyDescent="0.35">
      <c r="A9" s="3" t="s">
        <v>3</v>
      </c>
      <c r="B9" s="37">
        <v>20</v>
      </c>
      <c r="C9" s="37">
        <v>19</v>
      </c>
      <c r="D9" s="111"/>
      <c r="E9" s="114"/>
      <c r="F9" s="111"/>
      <c r="G9" s="114"/>
      <c r="H9" s="118"/>
      <c r="I9" s="114"/>
      <c r="J9" s="118"/>
      <c r="K9" s="114"/>
      <c r="L9" s="124"/>
      <c r="M9" s="114"/>
      <c r="N9" s="124"/>
      <c r="O9" s="121"/>
      <c r="P9" s="124"/>
      <c r="Q9" s="121"/>
      <c r="R9" s="124"/>
      <c r="S9" s="121"/>
      <c r="T9" s="124"/>
      <c r="U9" s="127"/>
    </row>
    <row r="10" spans="1:21" x14ac:dyDescent="0.35">
      <c r="A10" s="3" t="s">
        <v>4</v>
      </c>
      <c r="B10" s="4">
        <v>20</v>
      </c>
      <c r="C10" s="4">
        <v>17</v>
      </c>
      <c r="D10" s="111"/>
      <c r="E10" s="114"/>
      <c r="F10" s="111"/>
      <c r="G10" s="114"/>
      <c r="H10" s="118"/>
      <c r="I10" s="114"/>
      <c r="J10" s="118"/>
      <c r="K10" s="114"/>
      <c r="L10" s="124"/>
      <c r="M10" s="114"/>
      <c r="N10" s="124"/>
      <c r="O10" s="121"/>
      <c r="P10" s="124"/>
      <c r="Q10" s="121"/>
      <c r="R10" s="124"/>
      <c r="S10" s="121"/>
      <c r="T10" s="124"/>
      <c r="U10" s="127"/>
    </row>
    <row r="11" spans="1:21" x14ac:dyDescent="0.35">
      <c r="A11" s="3" t="s">
        <v>5</v>
      </c>
      <c r="B11" s="37">
        <v>20</v>
      </c>
      <c r="C11" s="37">
        <v>19</v>
      </c>
      <c r="D11" s="111"/>
      <c r="E11" s="114"/>
      <c r="F11" s="111"/>
      <c r="G11" s="114"/>
      <c r="H11" s="118"/>
      <c r="I11" s="114"/>
      <c r="J11" s="118"/>
      <c r="K11" s="114"/>
      <c r="L11" s="124"/>
      <c r="M11" s="114"/>
      <c r="N11" s="124"/>
      <c r="O11" s="121"/>
      <c r="P11" s="124"/>
      <c r="Q11" s="121"/>
      <c r="R11" s="124"/>
      <c r="S11" s="121"/>
      <c r="T11" s="124"/>
      <c r="U11" s="127"/>
    </row>
    <row r="12" spans="1:21" x14ac:dyDescent="0.35">
      <c r="A12" s="3" t="s">
        <v>6</v>
      </c>
      <c r="B12" s="4">
        <v>20</v>
      </c>
      <c r="C12" s="4">
        <v>15</v>
      </c>
      <c r="D12" s="111"/>
      <c r="E12" s="114"/>
      <c r="F12" s="111"/>
      <c r="G12" s="114"/>
      <c r="H12" s="118"/>
      <c r="I12" s="114"/>
      <c r="J12" s="118"/>
      <c r="K12" s="114"/>
      <c r="L12" s="124"/>
      <c r="M12" s="114"/>
      <c r="N12" s="124"/>
      <c r="O12" s="121"/>
      <c r="P12" s="124"/>
      <c r="Q12" s="121"/>
      <c r="R12" s="124"/>
      <c r="S12" s="121"/>
      <c r="T12" s="124"/>
      <c r="U12" s="127"/>
    </row>
    <row r="13" spans="1:21" x14ac:dyDescent="0.35">
      <c r="A13" s="3" t="s">
        <v>7</v>
      </c>
      <c r="B13" s="4">
        <v>20</v>
      </c>
      <c r="C13" s="4">
        <v>16</v>
      </c>
      <c r="D13" s="111"/>
      <c r="E13" s="114"/>
      <c r="F13" s="111"/>
      <c r="G13" s="114"/>
      <c r="H13" s="118"/>
      <c r="I13" s="114"/>
      <c r="J13" s="118"/>
      <c r="K13" s="114"/>
      <c r="L13" s="124"/>
      <c r="M13" s="114"/>
      <c r="N13" s="124"/>
      <c r="O13" s="121"/>
      <c r="P13" s="124"/>
      <c r="Q13" s="121"/>
      <c r="R13" s="124"/>
      <c r="S13" s="121"/>
      <c r="T13" s="124"/>
      <c r="U13" s="127"/>
    </row>
    <row r="14" spans="1:21" x14ac:dyDescent="0.35">
      <c r="A14" s="3" t="s">
        <v>8</v>
      </c>
      <c r="B14" s="37">
        <v>20</v>
      </c>
      <c r="C14" s="37">
        <v>17</v>
      </c>
      <c r="D14" s="111"/>
      <c r="E14" s="114"/>
      <c r="F14" s="111"/>
      <c r="G14" s="114"/>
      <c r="H14" s="118"/>
      <c r="I14" s="114"/>
      <c r="J14" s="118"/>
      <c r="K14" s="114"/>
      <c r="L14" s="124"/>
      <c r="M14" s="114"/>
      <c r="N14" s="124"/>
      <c r="O14" s="121"/>
      <c r="P14" s="124"/>
      <c r="Q14" s="121"/>
      <c r="R14" s="124"/>
      <c r="S14" s="121"/>
      <c r="T14" s="124"/>
      <c r="U14" s="127"/>
    </row>
    <row r="15" spans="1:21" x14ac:dyDescent="0.35">
      <c r="A15" s="3" t="s">
        <v>9</v>
      </c>
      <c r="B15" s="37">
        <v>40</v>
      </c>
      <c r="C15" s="37">
        <v>39</v>
      </c>
      <c r="D15" s="111"/>
      <c r="E15" s="114"/>
      <c r="F15" s="111"/>
      <c r="G15" s="114"/>
      <c r="H15" s="118"/>
      <c r="I15" s="114"/>
      <c r="J15" s="118"/>
      <c r="K15" s="114"/>
      <c r="L15" s="124"/>
      <c r="M15" s="114"/>
      <c r="N15" s="124"/>
      <c r="O15" s="121"/>
      <c r="P15" s="124"/>
      <c r="Q15" s="121"/>
      <c r="R15" s="124"/>
      <c r="S15" s="121"/>
      <c r="T15" s="124"/>
      <c r="U15" s="127"/>
    </row>
    <row r="16" spans="1:21" x14ac:dyDescent="0.35">
      <c r="A16" s="3" t="s">
        <v>19</v>
      </c>
      <c r="B16" s="4">
        <v>25</v>
      </c>
      <c r="C16" s="4">
        <v>21</v>
      </c>
      <c r="D16" s="111"/>
      <c r="E16" s="114"/>
      <c r="F16" s="111"/>
      <c r="G16" s="114"/>
      <c r="H16" s="118"/>
      <c r="I16" s="114"/>
      <c r="J16" s="118"/>
      <c r="K16" s="114"/>
      <c r="L16" s="124"/>
      <c r="M16" s="114"/>
      <c r="N16" s="124"/>
      <c r="O16" s="121"/>
      <c r="P16" s="124"/>
      <c r="Q16" s="121"/>
      <c r="R16" s="124"/>
      <c r="S16" s="121"/>
      <c r="T16" s="124"/>
      <c r="U16" s="127"/>
    </row>
    <row r="17" spans="1:21" ht="15" thickBot="1" x14ac:dyDescent="0.4">
      <c r="A17" s="3" t="s">
        <v>20</v>
      </c>
      <c r="B17" s="5">
        <v>25</v>
      </c>
      <c r="C17" s="5">
        <v>20</v>
      </c>
      <c r="D17" s="112"/>
      <c r="E17" s="115"/>
      <c r="F17" s="112"/>
      <c r="G17" s="116"/>
      <c r="H17" s="119"/>
      <c r="I17" s="116"/>
      <c r="J17" s="135"/>
      <c r="K17" s="114"/>
      <c r="L17" s="125"/>
      <c r="M17" s="115"/>
      <c r="N17" s="125"/>
      <c r="O17" s="122"/>
      <c r="P17" s="125"/>
      <c r="Q17" s="122"/>
      <c r="R17" s="125"/>
      <c r="S17" s="122"/>
      <c r="T17" s="125"/>
      <c r="U17" s="128"/>
    </row>
    <row r="18" spans="1:21" ht="15" thickBot="1" x14ac:dyDescent="0.4">
      <c r="A18" s="12" t="s">
        <v>28</v>
      </c>
      <c r="B18" s="11">
        <f>B6+B7+B8+B9+B10+B11+B12+B13+B14+B15+B16+B17</f>
        <v>265</v>
      </c>
      <c r="C18" s="11">
        <f>SUM(C6:C17)</f>
        <v>226</v>
      </c>
      <c r="D18" s="1">
        <f>D6+D7+D8+D9+D10+D11+D12+D13+D14+D15+D16+D17</f>
        <v>125</v>
      </c>
      <c r="E18" s="1">
        <f t="shared" ref="E18:O18" si="0">E6+E7+E8+E9+E10+E11+E12+E13+E14+E15+E16+E17</f>
        <v>116</v>
      </c>
      <c r="F18" s="1">
        <f t="shared" si="0"/>
        <v>125</v>
      </c>
      <c r="G18" s="1">
        <f t="shared" si="0"/>
        <v>110</v>
      </c>
      <c r="H18" s="1">
        <f t="shared" si="0"/>
        <v>125</v>
      </c>
      <c r="I18" s="1">
        <f t="shared" si="0"/>
        <v>113</v>
      </c>
      <c r="J18" s="1">
        <f t="shared" si="0"/>
        <v>125</v>
      </c>
      <c r="K18" s="1">
        <f t="shared" si="0"/>
        <v>107</v>
      </c>
      <c r="L18" s="1">
        <f t="shared" si="0"/>
        <v>50</v>
      </c>
      <c r="M18" s="1">
        <f t="shared" si="0"/>
        <v>41</v>
      </c>
      <c r="N18" s="1">
        <f t="shared" si="0"/>
        <v>50</v>
      </c>
      <c r="O18" s="1">
        <f t="shared" si="0"/>
        <v>47</v>
      </c>
      <c r="P18" s="2">
        <f t="shared" ref="P18:U18" si="1">P6+P7+P8+P9+P10+P11+P12+P13+P14+P15+P16+P17</f>
        <v>50</v>
      </c>
      <c r="Q18" s="2">
        <f t="shared" si="1"/>
        <v>47</v>
      </c>
      <c r="R18" s="2">
        <f t="shared" si="1"/>
        <v>50</v>
      </c>
      <c r="S18" s="2">
        <f t="shared" si="1"/>
        <v>45</v>
      </c>
      <c r="T18" s="2">
        <f t="shared" si="1"/>
        <v>50</v>
      </c>
      <c r="U18" s="2">
        <f t="shared" si="1"/>
        <v>46</v>
      </c>
    </row>
    <row r="19" spans="1:21" ht="15" thickBot="1" x14ac:dyDescent="0.4">
      <c r="D19" s="129">
        <f>E18+G18</f>
        <v>226</v>
      </c>
      <c r="E19" s="130"/>
      <c r="F19" s="130"/>
      <c r="G19" s="131"/>
      <c r="H19" s="132">
        <f>I18+K18</f>
        <v>220</v>
      </c>
      <c r="I19" s="133"/>
      <c r="J19" s="133"/>
      <c r="K19" s="134"/>
      <c r="L19" s="90">
        <f>M18+O18+Q18+S18+U18</f>
        <v>226</v>
      </c>
      <c r="M19" s="91"/>
      <c r="N19" s="91"/>
      <c r="O19" s="91"/>
      <c r="P19" s="91"/>
      <c r="Q19" s="91"/>
      <c r="R19" s="91"/>
      <c r="S19" s="91"/>
      <c r="T19" s="91"/>
      <c r="U19" s="92"/>
    </row>
  </sheetData>
  <mergeCells count="26">
    <mergeCell ref="S6:S17"/>
    <mergeCell ref="T6:T17"/>
    <mergeCell ref="U6:U17"/>
    <mergeCell ref="D19:G19"/>
    <mergeCell ref="H19:K19"/>
    <mergeCell ref="L19:U19"/>
    <mergeCell ref="N6:N17"/>
    <mergeCell ref="O6:O17"/>
    <mergeCell ref="P6:P17"/>
    <mergeCell ref="Q6:Q17"/>
    <mergeCell ref="R6:R17"/>
    <mergeCell ref="I6:I17"/>
    <mergeCell ref="J6:J17"/>
    <mergeCell ref="K6:K17"/>
    <mergeCell ref="L6:L17"/>
    <mergeCell ref="M6:M17"/>
    <mergeCell ref="D6:D17"/>
    <mergeCell ref="E6:E17"/>
    <mergeCell ref="F6:F17"/>
    <mergeCell ref="G6:G17"/>
    <mergeCell ref="H6:H17"/>
    <mergeCell ref="A2:U2"/>
    <mergeCell ref="B3:U3"/>
    <mergeCell ref="D4:G4"/>
    <mergeCell ref="H4:K4"/>
    <mergeCell ref="L4:U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660A1-CB67-4C6B-A179-365D2C4BCF20}">
  <dimension ref="I4:N10"/>
  <sheetViews>
    <sheetView workbookViewId="0">
      <selection activeCell="I5" sqref="I5:N10"/>
    </sheetView>
  </sheetViews>
  <sheetFormatPr defaultRowHeight="14.5" x14ac:dyDescent="0.35"/>
  <cols>
    <col min="9" max="9" width="10" bestFit="1" customWidth="1"/>
    <col min="11" max="11" width="9.36328125" bestFit="1" customWidth="1"/>
    <col min="12" max="12" width="10.6328125" bestFit="1" customWidth="1"/>
    <col min="13" max="13" width="9.54296875" bestFit="1" customWidth="1"/>
    <col min="14" max="14" width="10.26953125" bestFit="1" customWidth="1"/>
  </cols>
  <sheetData>
    <row r="4" spans="9:14" ht="15" thickBot="1" x14ac:dyDescent="0.4"/>
    <row r="5" spans="9:14" ht="15" thickBot="1" x14ac:dyDescent="0.4">
      <c r="I5" s="26" t="s">
        <v>34</v>
      </c>
      <c r="J5" s="27" t="s">
        <v>35</v>
      </c>
      <c r="K5" s="27" t="s">
        <v>36</v>
      </c>
      <c r="L5" s="27" t="s">
        <v>37</v>
      </c>
      <c r="M5" s="27" t="s">
        <v>38</v>
      </c>
      <c r="N5" s="27" t="s">
        <v>39</v>
      </c>
    </row>
    <row r="6" spans="9:14" ht="15" thickBot="1" x14ac:dyDescent="0.4">
      <c r="I6" s="40" t="s">
        <v>30</v>
      </c>
      <c r="J6" s="29">
        <v>250</v>
      </c>
      <c r="K6" s="30">
        <v>45381</v>
      </c>
      <c r="L6" s="35">
        <f>Delhi!C18</f>
        <v>125</v>
      </c>
      <c r="M6" s="31">
        <f>J6-L6</f>
        <v>125</v>
      </c>
      <c r="N6" s="34">
        <f>L6/J6*100</f>
        <v>50</v>
      </c>
    </row>
    <row r="7" spans="9:14" ht="15" thickBot="1" x14ac:dyDescent="0.4">
      <c r="I7" s="136" t="s">
        <v>32</v>
      </c>
      <c r="J7" s="29">
        <v>250</v>
      </c>
      <c r="K7" s="30">
        <v>45381</v>
      </c>
      <c r="L7" s="35">
        <f>Mumbai!C18</f>
        <v>186</v>
      </c>
      <c r="M7" s="31">
        <f t="shared" ref="M7:M9" si="0">J7-L7</f>
        <v>64</v>
      </c>
      <c r="N7" s="34">
        <f t="shared" ref="N7:N9" si="1">L7/J7*100</f>
        <v>74.400000000000006</v>
      </c>
    </row>
    <row r="8" spans="9:14" ht="15" thickBot="1" x14ac:dyDescent="0.4">
      <c r="I8" s="28" t="s">
        <v>31</v>
      </c>
      <c r="J8" s="29">
        <v>250</v>
      </c>
      <c r="K8" s="30">
        <v>45380</v>
      </c>
      <c r="L8" s="39">
        <f>Kolkata!C18</f>
        <v>224</v>
      </c>
      <c r="M8" s="31">
        <f t="shared" si="0"/>
        <v>26</v>
      </c>
      <c r="N8" s="34">
        <f t="shared" si="1"/>
        <v>89.600000000000009</v>
      </c>
    </row>
    <row r="9" spans="9:14" ht="15" thickBot="1" x14ac:dyDescent="0.4">
      <c r="I9" s="28" t="s">
        <v>33</v>
      </c>
      <c r="J9" s="29">
        <v>250</v>
      </c>
      <c r="K9" s="30">
        <v>45380</v>
      </c>
      <c r="L9" s="38">
        <f>Hyderabad!C18</f>
        <v>226</v>
      </c>
      <c r="M9" s="31">
        <f t="shared" si="0"/>
        <v>24</v>
      </c>
      <c r="N9" s="34">
        <f t="shared" si="1"/>
        <v>90.4</v>
      </c>
    </row>
    <row r="10" spans="9:14" ht="15" thickBot="1" x14ac:dyDescent="0.4">
      <c r="I10" s="32" t="s">
        <v>28</v>
      </c>
      <c r="J10" s="33">
        <v>1000</v>
      </c>
      <c r="K10" s="29"/>
      <c r="L10" s="41">
        <f>L6+L7+L8+L9</f>
        <v>761</v>
      </c>
      <c r="M10" s="33">
        <f t="shared" ref="M10" si="2">SUM(M6:M9)</f>
        <v>239</v>
      </c>
      <c r="N10" s="33">
        <f>L10/J10*100</f>
        <v>76.099999999999994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Delhi</vt:lpstr>
      <vt:lpstr>Kolkata</vt:lpstr>
      <vt:lpstr>Mumbai</vt:lpstr>
      <vt:lpstr>Hyderabad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Santanu Pal</dc:creator>
  <cp:lastModifiedBy>Santanu Pal</cp:lastModifiedBy>
  <dcterms:created xsi:type="dcterms:W3CDTF">2024-04-11T07:16:24Z</dcterms:created>
  <dcterms:modified xsi:type="dcterms:W3CDTF">2024-04-25T04:17:50Z</dcterms:modified>
</cp:coreProperties>
</file>