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5" yWindow="-15" windowWidth="11910" windowHeight="9540" activeTab="1"/>
  </bookViews>
  <sheets>
    <sheet name="Payment Sheet 2014-2015" sheetId="5" r:id="rId1"/>
    <sheet name="FQMS 2014-2014" sheetId="6" r:id="rId2"/>
  </sheets>
  <definedNames>
    <definedName name="_xlnm.Print_Area" localSheetId="1">'FQMS 2014-2014'!$A$1:$U$29</definedName>
  </definedNames>
  <calcPr calcId="152511"/>
</workbook>
</file>

<file path=xl/calcChain.xml><?xml version="1.0" encoding="utf-8"?>
<calcChain xmlns="http://schemas.openxmlformats.org/spreadsheetml/2006/main">
  <c r="U19" i="5" l="1"/>
  <c r="W19" i="5"/>
  <c r="U20" i="5"/>
  <c r="V20" i="5"/>
  <c r="W7" i="5"/>
  <c r="W13" i="5"/>
  <c r="W14" i="5"/>
  <c r="W15" i="5"/>
  <c r="W16" i="5"/>
  <c r="W17" i="5"/>
  <c r="W18" i="5"/>
  <c r="U18" i="5"/>
  <c r="U17" i="5"/>
  <c r="U16" i="5"/>
  <c r="U15" i="5"/>
  <c r="U14" i="5"/>
  <c r="U13" i="5"/>
  <c r="U7" i="5" l="1"/>
  <c r="U8" i="5"/>
  <c r="W8" i="5" s="1"/>
  <c r="U9" i="5"/>
  <c r="W9" i="5" s="1"/>
  <c r="U10" i="5"/>
  <c r="W10" i="5" s="1"/>
  <c r="U11" i="5"/>
  <c r="W11" i="5" s="1"/>
  <c r="U12" i="5"/>
  <c r="W12" i="5" s="1"/>
  <c r="U6" i="5" l="1"/>
  <c r="W6" i="5" s="1"/>
  <c r="V25" i="5" l="1"/>
  <c r="U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E19" i="6"/>
  <c r="N8" i="6" s="1"/>
  <c r="Q8" i="6"/>
  <c r="I8" i="6" l="1"/>
  <c r="H8" i="6"/>
  <c r="P8" i="6"/>
  <c r="R8" i="6" s="1"/>
  <c r="G20" i="5"/>
  <c r="I20" i="5"/>
  <c r="K20" i="5"/>
  <c r="M20" i="5"/>
  <c r="N20" i="5"/>
  <c r="S20" i="5"/>
  <c r="T20" i="5"/>
  <c r="E20" i="5"/>
</calcChain>
</file>

<file path=xl/comments1.xml><?xml version="1.0" encoding="utf-8"?>
<comments xmlns="http://schemas.openxmlformats.org/spreadsheetml/2006/main">
  <authors>
    <author>Author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Telephonice BC Will Be Count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Telephonice BC Will Be Count</t>
        </r>
      </text>
    </comment>
  </commentList>
</comments>
</file>

<file path=xl/sharedStrings.xml><?xml version="1.0" encoding="utf-8"?>
<sst xmlns="http://schemas.openxmlformats.org/spreadsheetml/2006/main" count="147" uniqueCount="105">
  <si>
    <t>Market Xcel Data Matrix Pvt Ltd</t>
  </si>
  <si>
    <t>Payment Sheet</t>
  </si>
  <si>
    <t>S. No.</t>
  </si>
  <si>
    <t>Investigator's Name</t>
  </si>
  <si>
    <t>Mday's Worked</t>
  </si>
  <si>
    <t>Interview Done</t>
  </si>
  <si>
    <t>Listing's</t>
  </si>
  <si>
    <t>Recrument's Done</t>
  </si>
  <si>
    <t>A/C</t>
  </si>
  <si>
    <t>B/C</t>
  </si>
  <si>
    <t>Total Payment</t>
  </si>
  <si>
    <t>Balance Payment</t>
  </si>
  <si>
    <t>TOTAL</t>
  </si>
  <si>
    <t>Job # :</t>
  </si>
  <si>
    <t>Project Name :</t>
  </si>
  <si>
    <t>FE / Supervisor's Name :</t>
  </si>
  <si>
    <t>Authorised By :</t>
  </si>
  <si>
    <t>Date :</t>
  </si>
  <si>
    <t>Cenre's :</t>
  </si>
  <si>
    <t>Sample Size :</t>
  </si>
  <si>
    <t>Payment due on :</t>
  </si>
  <si>
    <t>MQ 1</t>
  </si>
  <si>
    <t>MQ 2</t>
  </si>
  <si>
    <t xml:space="preserve">Advance </t>
  </si>
  <si>
    <t>TX Mday's @</t>
  </si>
  <si>
    <t xml:space="preserve">Fieldwork Quality Monitoring Sheets (FQMS) </t>
  </si>
  <si>
    <t>Project Name:</t>
  </si>
  <si>
    <t>Field Office:</t>
  </si>
  <si>
    <t>Briefing Date:</t>
  </si>
  <si>
    <t>Sr.No</t>
  </si>
  <si>
    <t xml:space="preserve">Transcription/Note Taking   </t>
  </si>
  <si>
    <t>Open End Translation</t>
  </si>
  <si>
    <t>@</t>
  </si>
  <si>
    <t>Interviewer Name</t>
  </si>
  <si>
    <t>Name Of Agency:</t>
  </si>
  <si>
    <t>Job No:</t>
  </si>
  <si>
    <t>Supervisor Name:</t>
  </si>
  <si>
    <t>Center:</t>
  </si>
  <si>
    <t>Project Coordinator:</t>
  </si>
  <si>
    <t>No Of Interviews Done</t>
  </si>
  <si>
    <t>Scruitiny</t>
  </si>
  <si>
    <t>Sup.</t>
  </si>
  <si>
    <t>Pr.Cor.</t>
  </si>
  <si>
    <t>Manager</t>
  </si>
  <si>
    <t>Accompaniments</t>
  </si>
  <si>
    <t>Backchecks</t>
  </si>
  <si>
    <t>B/C On Sup.</t>
  </si>
  <si>
    <t>B/C on Pr.Cord.</t>
  </si>
  <si>
    <t>B/C By QC Dept.</t>
  </si>
  <si>
    <t>Sample Size:</t>
  </si>
  <si>
    <t>Job Type:</t>
  </si>
  <si>
    <t>Resp.Type.</t>
  </si>
  <si>
    <t>FW Start Date:</t>
  </si>
  <si>
    <t>AC</t>
  </si>
  <si>
    <t>BC</t>
  </si>
  <si>
    <t>Pr.Cord.</t>
  </si>
  <si>
    <t>BC On Sup.</t>
  </si>
  <si>
    <t>Ops Mgr</t>
  </si>
  <si>
    <t>SC</t>
  </si>
  <si>
    <t>BC On Pr.Cor.</t>
  </si>
  <si>
    <t>QC Exe.</t>
  </si>
  <si>
    <t>Signature</t>
  </si>
  <si>
    <t>Supervisor</t>
  </si>
  <si>
    <t>Pr.Coordinator</t>
  </si>
  <si>
    <t>Ops Manager</t>
  </si>
  <si>
    <t>Ops Head</t>
  </si>
  <si>
    <t>QC Head</t>
  </si>
  <si>
    <t>Date</t>
  </si>
  <si>
    <t>Sup:</t>
  </si>
  <si>
    <r>
      <t xml:space="preserve">Fieldwork Quality Norms: If Met put tick </t>
    </r>
    <r>
      <rPr>
        <b/>
        <sz val="11"/>
        <rFont val="Calibri"/>
        <family val="2"/>
        <scheme val="minor"/>
      </rPr>
      <t>(</t>
    </r>
    <r>
      <rPr>
        <b/>
        <sz val="14"/>
        <color rgb="FFFF0000"/>
        <rFont val="Calibri"/>
        <family val="2"/>
        <scheme val="minor"/>
      </rPr>
      <t>√</t>
    </r>
    <r>
      <rPr>
        <b/>
        <sz val="11"/>
        <color theme="1"/>
        <rFont val="Calibri"/>
        <family val="2"/>
        <scheme val="minor"/>
      </rPr>
      <t>) below that column,If not then put cross (</t>
    </r>
    <r>
      <rPr>
        <b/>
        <sz val="14"/>
        <color rgb="FFFF0000"/>
        <rFont val="Calibri"/>
        <family val="2"/>
        <scheme val="minor"/>
      </rPr>
      <t>×</t>
    </r>
    <r>
      <rPr>
        <b/>
        <sz val="11"/>
        <color theme="1"/>
        <rFont val="Calibri"/>
        <family val="2"/>
        <scheme val="minor"/>
      </rPr>
      <t>)</t>
    </r>
  </si>
  <si>
    <t>Total</t>
  </si>
  <si>
    <t>Deadling On:</t>
  </si>
  <si>
    <t>Final Lot Sent:</t>
  </si>
  <si>
    <t>√</t>
  </si>
  <si>
    <t>×</t>
  </si>
  <si>
    <t>RQ</t>
  </si>
  <si>
    <t>ID</t>
  </si>
  <si>
    <t>Male/Female</t>
  </si>
  <si>
    <t>FW End Date:</t>
  </si>
  <si>
    <t>CHANCHAL KUMAR</t>
  </si>
  <si>
    <t>AHMEDABAD</t>
  </si>
  <si>
    <t>Ahmedabad</t>
  </si>
  <si>
    <t>Varsha Shah</t>
  </si>
  <si>
    <t xml:space="preserve">            </t>
  </si>
  <si>
    <t>VARSHA SHAH</t>
  </si>
  <si>
    <t>+</t>
  </si>
  <si>
    <t>Freelancer ID</t>
  </si>
  <si>
    <t>Hiral shah</t>
  </si>
  <si>
    <t>Project Torque</t>
  </si>
  <si>
    <t>F2F Pharma</t>
  </si>
  <si>
    <t xml:space="preserve"> </t>
  </si>
  <si>
    <t>Eco Energy</t>
  </si>
  <si>
    <t>Harsh Parmar</t>
  </si>
  <si>
    <t>Paresh Darji</t>
  </si>
  <si>
    <t>Kajal Mishra</t>
  </si>
  <si>
    <t>Seema Tejwani</t>
  </si>
  <si>
    <t>Suman Mishra</t>
  </si>
  <si>
    <t xml:space="preserve">Yogesh </t>
  </si>
  <si>
    <t>Jayanti chandapa</t>
  </si>
  <si>
    <t>Harshad Rathod</t>
  </si>
  <si>
    <t>Jitesh Mackwana</t>
  </si>
  <si>
    <t>Pravina Chandapa</t>
  </si>
  <si>
    <t>Manisha Rathod</t>
  </si>
  <si>
    <t>Manish Rathod</t>
  </si>
  <si>
    <t>Rachana Brahmin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</si>
</sst>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[$-409]dd/mmm/yy;@"/>
    <numFmt numFmtId="166" formatCode="[$-409]d/mmm/yy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26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0" fillId="0" borderId="0" xfId="0" applyFill="1"/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3" xfId="0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Fill="1"/>
    <xf numFmtId="0" fontId="15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3" fillId="0" borderId="20" xfId="0" applyFont="1" applyBorder="1" applyAlignment="1"/>
    <xf numFmtId="0" fontId="0" fillId="0" borderId="1" xfId="0" applyBorder="1"/>
    <xf numFmtId="0" fontId="3" fillId="0" borderId="20" xfId="0" quotePrefix="1" applyFont="1" applyBorder="1" applyAlignment="1">
      <alignment horizontal="left"/>
    </xf>
    <xf numFmtId="0" fontId="0" fillId="3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left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20" xfId="0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66" fontId="0" fillId="0" borderId="28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view="pageBreakPreview" topLeftCell="A10" zoomScale="80" zoomScaleNormal="80" zoomScaleSheetLayoutView="80" workbookViewId="0">
      <selection activeCell="P9" sqref="P9"/>
    </sheetView>
  </sheetViews>
  <sheetFormatPr defaultRowHeight="15" x14ac:dyDescent="0.25"/>
  <cols>
    <col min="1" max="1" width="6.28515625" bestFit="1" customWidth="1"/>
    <col min="2" max="2" width="17.7109375" bestFit="1" customWidth="1"/>
    <col min="3" max="3" width="23.140625" customWidth="1"/>
    <col min="4" max="4" width="6.42578125" customWidth="1"/>
    <col min="5" max="5" width="14.7109375" customWidth="1"/>
    <col min="6" max="6" width="11" customWidth="1"/>
    <col min="7" max="7" width="8.7109375" bestFit="1" customWidth="1"/>
    <col min="8" max="8" width="5.85546875" customWidth="1"/>
    <col min="9" max="9" width="8.140625" customWidth="1"/>
    <col min="10" max="10" width="11.42578125" customWidth="1"/>
    <col min="11" max="11" width="8" customWidth="1"/>
    <col min="12" max="12" width="5.42578125" customWidth="1"/>
    <col min="13" max="13" width="6.140625" customWidth="1"/>
    <col min="14" max="14" width="7.28515625" customWidth="1"/>
    <col min="15" max="15" width="16.42578125" customWidth="1"/>
    <col min="16" max="16" width="6.5703125" customWidth="1"/>
    <col min="17" max="17" width="14.140625" customWidth="1"/>
    <col min="18" max="18" width="6.5703125" customWidth="1"/>
    <col min="19" max="20" width="5.7109375" customWidth="1"/>
    <col min="21" max="21" width="10.85546875" customWidth="1"/>
    <col min="22" max="22" width="10.42578125" customWidth="1"/>
    <col min="23" max="23" width="12.140625" customWidth="1"/>
  </cols>
  <sheetData>
    <row r="1" spans="1:23" ht="18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s="7" customFormat="1" ht="37.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8.75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s="2" customFormat="1" ht="33" customHeight="1" x14ac:dyDescent="0.25">
      <c r="A4" s="65" t="s">
        <v>2</v>
      </c>
      <c r="B4" s="60" t="s">
        <v>86</v>
      </c>
      <c r="C4" s="65" t="s">
        <v>3</v>
      </c>
      <c r="D4" s="60" t="s">
        <v>76</v>
      </c>
      <c r="E4" s="66" t="s">
        <v>4</v>
      </c>
      <c r="F4" s="71" t="s">
        <v>24</v>
      </c>
      <c r="G4" s="65" t="s">
        <v>5</v>
      </c>
      <c r="H4" s="65"/>
      <c r="I4" s="65"/>
      <c r="J4" s="65"/>
      <c r="K4" s="65"/>
      <c r="L4" s="41"/>
      <c r="M4" s="67" t="s">
        <v>7</v>
      </c>
      <c r="N4" s="68"/>
      <c r="O4" s="69" t="s">
        <v>30</v>
      </c>
      <c r="P4" s="69" t="s">
        <v>32</v>
      </c>
      <c r="Q4" s="69" t="s">
        <v>31</v>
      </c>
      <c r="R4" s="69" t="s">
        <v>32</v>
      </c>
      <c r="S4" s="65" t="s">
        <v>8</v>
      </c>
      <c r="T4" s="65" t="s">
        <v>9</v>
      </c>
      <c r="U4" s="66" t="s">
        <v>10</v>
      </c>
      <c r="V4" s="65" t="s">
        <v>23</v>
      </c>
      <c r="W4" s="66" t="s">
        <v>11</v>
      </c>
    </row>
    <row r="5" spans="1:23" s="2" customFormat="1" ht="21.75" customHeight="1" x14ac:dyDescent="0.25">
      <c r="A5" s="65"/>
      <c r="B5" s="61"/>
      <c r="C5" s="65"/>
      <c r="D5" s="61"/>
      <c r="E5" s="66"/>
      <c r="F5" s="72"/>
      <c r="G5" s="13" t="s">
        <v>6</v>
      </c>
      <c r="H5" s="53" t="s">
        <v>32</v>
      </c>
      <c r="I5" s="14" t="s">
        <v>21</v>
      </c>
      <c r="J5" s="14" t="s">
        <v>32</v>
      </c>
      <c r="K5" s="14" t="s">
        <v>22</v>
      </c>
      <c r="L5" s="14" t="s">
        <v>32</v>
      </c>
      <c r="M5" s="13" t="s">
        <v>75</v>
      </c>
      <c r="N5" s="13" t="s">
        <v>32</v>
      </c>
      <c r="O5" s="70"/>
      <c r="P5" s="70"/>
      <c r="Q5" s="70"/>
      <c r="R5" s="70"/>
      <c r="S5" s="65"/>
      <c r="T5" s="65"/>
      <c r="U5" s="66"/>
      <c r="V5" s="65"/>
      <c r="W5" s="66"/>
    </row>
    <row r="6" spans="1:23" s="44" customFormat="1" ht="29.25" customHeight="1" x14ac:dyDescent="0.25">
      <c r="A6" s="8">
        <v>1</v>
      </c>
      <c r="B6" s="57"/>
      <c r="C6" s="54" t="s">
        <v>92</v>
      </c>
      <c r="D6" s="10"/>
      <c r="E6" s="9"/>
      <c r="F6" s="9"/>
      <c r="G6" s="9"/>
      <c r="H6" s="9"/>
      <c r="I6" s="9"/>
      <c r="J6" s="9"/>
      <c r="K6" s="9">
        <v>7</v>
      </c>
      <c r="L6" s="9">
        <v>120</v>
      </c>
      <c r="M6" s="45"/>
      <c r="N6" s="9"/>
      <c r="O6" s="9"/>
      <c r="P6" s="9"/>
      <c r="Q6" s="9"/>
      <c r="R6" s="9"/>
      <c r="S6" s="9"/>
      <c r="T6" s="9"/>
      <c r="U6" s="51">
        <f t="shared" ref="U6" si="0">(E6*F6)+(G6*H6)+(I6*J6)+(K6*L6)+(M6*N6)+(O6*P6)+(Q6*R6)</f>
        <v>840</v>
      </c>
      <c r="V6" s="11">
        <v>0</v>
      </c>
      <c r="W6" s="51">
        <f>U6-V6</f>
        <v>840</v>
      </c>
    </row>
    <row r="7" spans="1:23" s="44" customFormat="1" ht="29.25" customHeight="1" x14ac:dyDescent="0.25">
      <c r="A7" s="8">
        <v>2</v>
      </c>
      <c r="B7" s="57"/>
      <c r="C7" s="54" t="s">
        <v>93</v>
      </c>
      <c r="D7" s="10"/>
      <c r="E7" s="9"/>
      <c r="F7" s="9"/>
      <c r="G7" s="9"/>
      <c r="H7" s="9"/>
      <c r="I7" s="9"/>
      <c r="J7" s="9"/>
      <c r="K7" s="9">
        <v>10</v>
      </c>
      <c r="L7" s="9">
        <v>120</v>
      </c>
      <c r="M7" s="45"/>
      <c r="N7" s="9"/>
      <c r="O7" s="9"/>
      <c r="P7" s="9"/>
      <c r="Q7" s="9"/>
      <c r="R7" s="9"/>
      <c r="S7" s="9"/>
      <c r="T7" s="9"/>
      <c r="U7" s="51">
        <f t="shared" ref="U7:U19" si="1">(E7*F7)+(G7*H7)+(I7*J7)+(K7*L7)+(M7*N7)+(O7*P7)+(Q7*R7)</f>
        <v>1200</v>
      </c>
      <c r="V7" s="11">
        <v>0</v>
      </c>
      <c r="W7" s="51">
        <f>U7-V7</f>
        <v>1200</v>
      </c>
    </row>
    <row r="8" spans="1:23" s="44" customFormat="1" ht="29.25" customHeight="1" x14ac:dyDescent="0.25">
      <c r="A8" s="8">
        <v>3</v>
      </c>
      <c r="B8" s="57"/>
      <c r="C8" s="54" t="s">
        <v>94</v>
      </c>
      <c r="D8" s="10"/>
      <c r="E8" s="9"/>
      <c r="F8" s="9"/>
      <c r="G8" s="9"/>
      <c r="H8" s="9"/>
      <c r="I8" s="9"/>
      <c r="J8" s="9"/>
      <c r="K8" s="9">
        <v>19</v>
      </c>
      <c r="L8" s="9">
        <v>120</v>
      </c>
      <c r="M8" s="45"/>
      <c r="N8" s="9"/>
      <c r="O8" s="9"/>
      <c r="P8" s="9"/>
      <c r="Q8" s="9"/>
      <c r="R8" s="9"/>
      <c r="S8" s="9"/>
      <c r="T8" s="9"/>
      <c r="U8" s="51">
        <f t="shared" si="1"/>
        <v>2280</v>
      </c>
      <c r="V8" s="11">
        <v>0</v>
      </c>
      <c r="W8" s="51">
        <f t="shared" ref="W8:W12" si="2">U8-V8</f>
        <v>2280</v>
      </c>
    </row>
    <row r="9" spans="1:23" s="44" customFormat="1" ht="29.25" customHeight="1" x14ac:dyDescent="0.25">
      <c r="A9" s="8">
        <v>4</v>
      </c>
      <c r="B9" s="57"/>
      <c r="C9" s="54" t="s">
        <v>95</v>
      </c>
      <c r="D9" s="10"/>
      <c r="E9" s="9"/>
      <c r="F9" s="9"/>
      <c r="G9" s="9"/>
      <c r="H9" s="9"/>
      <c r="I9" s="9"/>
      <c r="J9" s="9"/>
      <c r="K9" s="9">
        <v>28</v>
      </c>
      <c r="L9" s="9">
        <v>120</v>
      </c>
      <c r="M9" s="45"/>
      <c r="N9" s="9"/>
      <c r="O9" s="9"/>
      <c r="P9" s="9"/>
      <c r="Q9" s="9"/>
      <c r="R9" s="9"/>
      <c r="S9" s="9"/>
      <c r="T9" s="9"/>
      <c r="U9" s="51">
        <f t="shared" si="1"/>
        <v>3360</v>
      </c>
      <c r="V9" s="11">
        <v>0</v>
      </c>
      <c r="W9" s="51">
        <f t="shared" si="2"/>
        <v>3360</v>
      </c>
    </row>
    <row r="10" spans="1:23" s="44" customFormat="1" ht="29.25" customHeight="1" x14ac:dyDescent="0.25">
      <c r="A10" s="8">
        <v>5</v>
      </c>
      <c r="B10" s="57"/>
      <c r="C10" s="54" t="s">
        <v>96</v>
      </c>
      <c r="D10" s="10"/>
      <c r="E10" s="9"/>
      <c r="F10" s="9"/>
      <c r="G10" s="9"/>
      <c r="H10" s="9"/>
      <c r="I10" s="9"/>
      <c r="J10" s="9"/>
      <c r="K10" s="9">
        <v>19</v>
      </c>
      <c r="L10" s="9">
        <v>120</v>
      </c>
      <c r="M10" s="45"/>
      <c r="N10" s="9"/>
      <c r="O10" s="9"/>
      <c r="P10" s="9"/>
      <c r="Q10" s="9"/>
      <c r="R10" s="9"/>
      <c r="S10" s="9"/>
      <c r="T10" s="9"/>
      <c r="U10" s="51">
        <f t="shared" si="1"/>
        <v>2280</v>
      </c>
      <c r="V10" s="11">
        <v>0</v>
      </c>
      <c r="W10" s="51">
        <f t="shared" si="2"/>
        <v>2280</v>
      </c>
    </row>
    <row r="11" spans="1:23" s="44" customFormat="1" ht="29.25" customHeight="1" x14ac:dyDescent="0.25">
      <c r="A11" s="8">
        <v>6</v>
      </c>
      <c r="B11" s="57"/>
      <c r="C11" s="54" t="s">
        <v>97</v>
      </c>
      <c r="D11" s="10"/>
      <c r="E11" s="9"/>
      <c r="F11" s="9"/>
      <c r="G11" s="9"/>
      <c r="H11" s="9"/>
      <c r="I11" s="9"/>
      <c r="J11" s="9"/>
      <c r="K11" s="9">
        <v>13</v>
      </c>
      <c r="L11" s="9">
        <v>120</v>
      </c>
      <c r="M11" s="45"/>
      <c r="N11" s="9"/>
      <c r="O11" s="9"/>
      <c r="P11" s="9"/>
      <c r="Q11" s="9"/>
      <c r="R11" s="9"/>
      <c r="S11" s="9"/>
      <c r="T11" s="9"/>
      <c r="U11" s="51">
        <f t="shared" si="1"/>
        <v>1560</v>
      </c>
      <c r="V11" s="11">
        <v>0</v>
      </c>
      <c r="W11" s="51">
        <f t="shared" si="2"/>
        <v>1560</v>
      </c>
    </row>
    <row r="12" spans="1:23" s="44" customFormat="1" ht="29.25" customHeight="1" x14ac:dyDescent="0.25">
      <c r="A12" s="8">
        <v>7</v>
      </c>
      <c r="B12" s="57"/>
      <c r="C12" s="54" t="s">
        <v>98</v>
      </c>
      <c r="D12" s="10"/>
      <c r="E12" s="9"/>
      <c r="F12" s="9"/>
      <c r="G12" s="9"/>
      <c r="H12" s="9"/>
      <c r="I12" s="9"/>
      <c r="J12" s="9"/>
      <c r="K12" s="9">
        <v>30</v>
      </c>
      <c r="L12" s="9">
        <v>120</v>
      </c>
      <c r="M12" s="45"/>
      <c r="N12" s="9"/>
      <c r="O12" s="9"/>
      <c r="P12" s="9"/>
      <c r="Q12" s="9"/>
      <c r="R12" s="9"/>
      <c r="S12" s="9"/>
      <c r="T12" s="9"/>
      <c r="U12" s="51">
        <f t="shared" si="1"/>
        <v>3600</v>
      </c>
      <c r="V12" s="11">
        <v>0</v>
      </c>
      <c r="W12" s="51">
        <f t="shared" si="2"/>
        <v>3600</v>
      </c>
    </row>
    <row r="13" spans="1:23" s="44" customFormat="1" ht="29.25" customHeight="1" x14ac:dyDescent="0.25">
      <c r="A13" s="8">
        <v>8</v>
      </c>
      <c r="B13" s="8"/>
      <c r="C13" s="12" t="s">
        <v>99</v>
      </c>
      <c r="D13" s="12"/>
      <c r="E13" s="10"/>
      <c r="F13" s="10"/>
      <c r="G13" s="10"/>
      <c r="H13" s="10"/>
      <c r="I13" s="10"/>
      <c r="J13" s="10"/>
      <c r="K13" s="10">
        <v>20</v>
      </c>
      <c r="L13" s="10">
        <v>120</v>
      </c>
      <c r="M13" s="10"/>
      <c r="N13" s="10"/>
      <c r="O13" s="10"/>
      <c r="P13" s="10"/>
      <c r="Q13" s="10"/>
      <c r="R13" s="10"/>
      <c r="S13" s="9"/>
      <c r="T13" s="9"/>
      <c r="U13" s="51">
        <f t="shared" si="1"/>
        <v>2400</v>
      </c>
      <c r="V13" s="11">
        <v>0</v>
      </c>
      <c r="W13" s="51">
        <f t="shared" ref="W13:W19" si="3">U13-V13</f>
        <v>2400</v>
      </c>
    </row>
    <row r="14" spans="1:23" s="44" customFormat="1" ht="29.25" customHeight="1" x14ac:dyDescent="0.25">
      <c r="A14" s="8">
        <v>9</v>
      </c>
      <c r="B14" s="8"/>
      <c r="C14" s="12" t="s">
        <v>100</v>
      </c>
      <c r="D14" s="12"/>
      <c r="E14" s="9"/>
      <c r="F14" s="9"/>
      <c r="G14" s="9"/>
      <c r="H14" s="9"/>
      <c r="I14" s="9"/>
      <c r="J14" s="9"/>
      <c r="K14" s="9">
        <v>20</v>
      </c>
      <c r="L14" s="9">
        <v>120</v>
      </c>
      <c r="M14" s="45"/>
      <c r="N14" s="9"/>
      <c r="O14" s="9"/>
      <c r="P14" s="9"/>
      <c r="Q14" s="9"/>
      <c r="R14" s="9"/>
      <c r="S14" s="9"/>
      <c r="T14" s="9"/>
      <c r="U14" s="51">
        <f t="shared" si="1"/>
        <v>2400</v>
      </c>
      <c r="V14" s="11">
        <v>0</v>
      </c>
      <c r="W14" s="51">
        <f t="shared" si="3"/>
        <v>2400</v>
      </c>
    </row>
    <row r="15" spans="1:23" s="44" customFormat="1" ht="29.25" customHeight="1" x14ac:dyDescent="0.25">
      <c r="A15" s="8">
        <v>10</v>
      </c>
      <c r="B15" s="8"/>
      <c r="C15" s="54" t="s">
        <v>101</v>
      </c>
      <c r="D15" s="12"/>
      <c r="E15" s="9"/>
      <c r="F15" s="9"/>
      <c r="G15" s="45"/>
      <c r="H15" s="45"/>
      <c r="I15" s="9"/>
      <c r="J15" s="9"/>
      <c r="K15" s="9">
        <v>30</v>
      </c>
      <c r="L15" s="9">
        <v>120</v>
      </c>
      <c r="M15" s="45"/>
      <c r="N15" s="9"/>
      <c r="O15" s="9"/>
      <c r="P15" s="9"/>
      <c r="Q15" s="9"/>
      <c r="R15" s="9"/>
      <c r="S15" s="9"/>
      <c r="T15" s="9"/>
      <c r="U15" s="51">
        <f t="shared" si="1"/>
        <v>3600</v>
      </c>
      <c r="V15" s="11">
        <v>0</v>
      </c>
      <c r="W15" s="51">
        <f t="shared" si="3"/>
        <v>3600</v>
      </c>
    </row>
    <row r="16" spans="1:23" s="44" customFormat="1" ht="29.25" customHeight="1" x14ac:dyDescent="0.25">
      <c r="A16" s="8">
        <v>11</v>
      </c>
      <c r="B16" s="8"/>
      <c r="C16" s="54" t="s">
        <v>102</v>
      </c>
      <c r="D16" s="12"/>
      <c r="E16" s="9"/>
      <c r="F16" s="9"/>
      <c r="G16" s="45"/>
      <c r="H16" s="45"/>
      <c r="I16" s="9"/>
      <c r="J16" s="9"/>
      <c r="K16" s="9">
        <v>30</v>
      </c>
      <c r="L16" s="9">
        <v>120</v>
      </c>
      <c r="M16" s="45"/>
      <c r="N16" s="9"/>
      <c r="O16" s="9"/>
      <c r="P16" s="9"/>
      <c r="Q16" s="9"/>
      <c r="R16" s="9"/>
      <c r="S16" s="9"/>
      <c r="T16" s="9"/>
      <c r="U16" s="51">
        <f t="shared" si="1"/>
        <v>3600</v>
      </c>
      <c r="V16" s="11">
        <v>0</v>
      </c>
      <c r="W16" s="51">
        <f t="shared" si="3"/>
        <v>3600</v>
      </c>
    </row>
    <row r="17" spans="1:23" s="44" customFormat="1" ht="29.25" customHeight="1" x14ac:dyDescent="0.25">
      <c r="A17" s="8">
        <v>12</v>
      </c>
      <c r="B17" s="8"/>
      <c r="C17" s="54" t="s">
        <v>103</v>
      </c>
      <c r="D17" s="12"/>
      <c r="E17" s="9"/>
      <c r="F17" s="9"/>
      <c r="G17" s="45"/>
      <c r="H17" s="45"/>
      <c r="I17" s="9"/>
      <c r="J17" s="9"/>
      <c r="K17" s="9">
        <v>20</v>
      </c>
      <c r="L17" s="9">
        <v>120</v>
      </c>
      <c r="M17" s="45"/>
      <c r="N17" s="9"/>
      <c r="O17" s="9"/>
      <c r="P17" s="9"/>
      <c r="Q17" s="9"/>
      <c r="R17" s="9"/>
      <c r="S17" s="9"/>
      <c r="T17" s="9"/>
      <c r="U17" s="51">
        <f t="shared" si="1"/>
        <v>2400</v>
      </c>
      <c r="V17" s="11">
        <v>0</v>
      </c>
      <c r="W17" s="51">
        <f t="shared" si="3"/>
        <v>2400</v>
      </c>
    </row>
    <row r="18" spans="1:23" s="44" customFormat="1" ht="29.25" customHeight="1" x14ac:dyDescent="0.25">
      <c r="A18" s="8">
        <v>13</v>
      </c>
      <c r="B18" s="8"/>
      <c r="C18" s="54" t="s">
        <v>104</v>
      </c>
      <c r="D18" s="12"/>
      <c r="E18" s="9">
        <v>1</v>
      </c>
      <c r="F18" s="9">
        <v>3000</v>
      </c>
      <c r="G18" s="45"/>
      <c r="H18" s="45"/>
      <c r="I18" s="9"/>
      <c r="J18" s="9"/>
      <c r="K18" s="9"/>
      <c r="L18" s="9"/>
      <c r="M18" s="45"/>
      <c r="N18" s="9"/>
      <c r="O18" s="9"/>
      <c r="P18" s="9"/>
      <c r="Q18" s="9"/>
      <c r="R18" s="9"/>
      <c r="S18" s="9"/>
      <c r="T18" s="9"/>
      <c r="U18" s="51">
        <f t="shared" si="1"/>
        <v>3000</v>
      </c>
      <c r="V18" s="11">
        <v>0</v>
      </c>
      <c r="W18" s="51">
        <f t="shared" si="3"/>
        <v>3000</v>
      </c>
    </row>
    <row r="19" spans="1:23" s="1" customFormat="1" ht="29.25" customHeight="1" x14ac:dyDescent="0.25">
      <c r="A19" s="8">
        <v>14</v>
      </c>
      <c r="B19" s="8"/>
      <c r="C19" s="54" t="s">
        <v>87</v>
      </c>
      <c r="D19" s="46"/>
      <c r="E19" s="15">
        <v>1</v>
      </c>
      <c r="F19" s="15">
        <v>2904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9"/>
      <c r="R19" s="9"/>
      <c r="S19" s="15"/>
      <c r="T19" s="15"/>
      <c r="U19" s="51">
        <f t="shared" si="1"/>
        <v>2904</v>
      </c>
      <c r="V19" s="11">
        <v>0</v>
      </c>
      <c r="W19" s="51">
        <f t="shared" si="3"/>
        <v>2904</v>
      </c>
    </row>
    <row r="20" spans="1:23" s="17" customFormat="1" ht="23.25" customHeight="1" x14ac:dyDescent="0.25">
      <c r="A20" s="13"/>
      <c r="B20" s="13"/>
      <c r="C20" s="16" t="s">
        <v>12</v>
      </c>
      <c r="D20" s="50"/>
      <c r="E20" s="16">
        <f>SUM(E6:E19)</f>
        <v>2</v>
      </c>
      <c r="F20" s="16"/>
      <c r="G20" s="16">
        <f>SUM(G6:G19)</f>
        <v>0</v>
      </c>
      <c r="H20" s="50"/>
      <c r="I20" s="16">
        <f>SUM(I6:I19)</f>
        <v>0</v>
      </c>
      <c r="J20" s="41"/>
      <c r="K20" s="16">
        <f>SUM(K6:K19)</f>
        <v>246</v>
      </c>
      <c r="L20" s="41"/>
      <c r="M20" s="16">
        <f>SUM(M6:M19)</f>
        <v>0</v>
      </c>
      <c r="N20" s="16">
        <f>SUM(N6:N19)</f>
        <v>0</v>
      </c>
      <c r="O20" s="16"/>
      <c r="P20" s="16"/>
      <c r="Q20" s="16"/>
      <c r="R20" s="16"/>
      <c r="S20" s="16">
        <f>SUM(S6:S19)</f>
        <v>0</v>
      </c>
      <c r="T20" s="16">
        <f>SUM(T6:T19)</f>
        <v>0</v>
      </c>
      <c r="U20" s="16">
        <f>SUM(U6:U19)</f>
        <v>35424</v>
      </c>
      <c r="V20" s="16">
        <f>SUM(V6:V19)</f>
        <v>0</v>
      </c>
      <c r="W20" s="16">
        <v>35424</v>
      </c>
    </row>
    <row r="21" spans="1:2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1"/>
      <c r="B22" s="1"/>
      <c r="C22" s="18" t="s">
        <v>14</v>
      </c>
      <c r="D22" s="48"/>
      <c r="E22" s="74" t="s">
        <v>91</v>
      </c>
      <c r="F22" s="74"/>
      <c r="G22" s="74"/>
      <c r="H22" s="49"/>
      <c r="I22" s="4"/>
      <c r="J22" s="4"/>
      <c r="K22" s="4"/>
      <c r="L22" s="4"/>
      <c r="M22" s="4"/>
      <c r="N22" s="1"/>
      <c r="O22" s="1"/>
      <c r="P22" s="1"/>
      <c r="Q22" s="1"/>
      <c r="R22" s="1"/>
      <c r="S22" s="73" t="s">
        <v>17</v>
      </c>
      <c r="T22" s="73"/>
      <c r="U22" s="73"/>
      <c r="V22" s="77">
        <v>45705</v>
      </c>
      <c r="W22" s="77"/>
    </row>
    <row r="23" spans="1:23" ht="15.75" customHeight="1" x14ac:dyDescent="0.25">
      <c r="A23" s="1"/>
      <c r="B23" s="1"/>
      <c r="C23" s="18" t="s">
        <v>13</v>
      </c>
      <c r="D23" s="48"/>
      <c r="E23" s="58">
        <v>20240204</v>
      </c>
      <c r="F23" s="56"/>
      <c r="G23" s="56"/>
      <c r="H23" s="49"/>
      <c r="I23" s="4"/>
      <c r="J23" s="4"/>
      <c r="K23" s="4"/>
      <c r="L23" s="4"/>
      <c r="M23" s="5"/>
      <c r="N23" s="1"/>
      <c r="O23" s="1" t="s">
        <v>83</v>
      </c>
      <c r="P23" s="1"/>
      <c r="Q23" s="1"/>
      <c r="R23" s="1"/>
      <c r="S23" s="73" t="s">
        <v>18</v>
      </c>
      <c r="T23" s="73"/>
      <c r="U23" s="73"/>
      <c r="V23" s="75" t="s">
        <v>80</v>
      </c>
      <c r="W23" s="75"/>
    </row>
    <row r="24" spans="1:23" ht="15.75" x14ac:dyDescent="0.25">
      <c r="A24" s="1"/>
      <c r="B24" s="1"/>
      <c r="C24" s="18" t="s">
        <v>15</v>
      </c>
      <c r="D24" s="48"/>
      <c r="E24" s="4" t="s">
        <v>82</v>
      </c>
      <c r="F24" s="4"/>
      <c r="G24" s="4"/>
      <c r="H24" s="4"/>
      <c r="I24" s="4"/>
      <c r="J24" s="4"/>
      <c r="K24" s="4"/>
      <c r="L24" s="4"/>
      <c r="M24" s="4"/>
      <c r="N24" s="1"/>
      <c r="O24" s="1"/>
      <c r="P24" s="1"/>
      <c r="Q24" s="1"/>
      <c r="R24" s="1"/>
      <c r="S24" s="73" t="s">
        <v>19</v>
      </c>
      <c r="T24" s="73"/>
      <c r="U24" s="73"/>
      <c r="V24" s="78">
        <v>246</v>
      </c>
      <c r="W24" s="78"/>
    </row>
    <row r="25" spans="1:23" ht="15.75" x14ac:dyDescent="0.25">
      <c r="A25" s="1"/>
      <c r="B25" s="1"/>
      <c r="C25" s="18" t="s">
        <v>16</v>
      </c>
      <c r="D25" s="48"/>
      <c r="E25" s="76" t="s">
        <v>79</v>
      </c>
      <c r="F25" s="76"/>
      <c r="G25" s="76"/>
      <c r="H25" s="49"/>
      <c r="I25" s="4"/>
      <c r="J25" s="4"/>
      <c r="K25" s="4"/>
      <c r="L25" s="4"/>
      <c r="M25" s="5"/>
      <c r="N25" s="1"/>
      <c r="O25" s="1"/>
      <c r="P25" s="1"/>
      <c r="Q25" s="1"/>
      <c r="R25" s="1"/>
      <c r="S25" s="73" t="s">
        <v>20</v>
      </c>
      <c r="T25" s="73"/>
      <c r="U25" s="73"/>
      <c r="V25" s="79">
        <f>V22+45</f>
        <v>45750</v>
      </c>
      <c r="W25" s="79"/>
    </row>
  </sheetData>
  <mergeCells count="30">
    <mergeCell ref="V23:W23"/>
    <mergeCell ref="S23:U23"/>
    <mergeCell ref="E25:G25"/>
    <mergeCell ref="V22:W22"/>
    <mergeCell ref="S24:U24"/>
    <mergeCell ref="S25:U25"/>
    <mergeCell ref="V24:W24"/>
    <mergeCell ref="V25:W25"/>
    <mergeCell ref="F4:F5"/>
    <mergeCell ref="O4:O5"/>
    <mergeCell ref="S22:U22"/>
    <mergeCell ref="Q4:Q5"/>
    <mergeCell ref="P4:P5"/>
    <mergeCell ref="E22:G22"/>
    <mergeCell ref="B4:B5"/>
    <mergeCell ref="A1:W1"/>
    <mergeCell ref="A2:W2"/>
    <mergeCell ref="A3:W3"/>
    <mergeCell ref="A4:A5"/>
    <mergeCell ref="C4:C5"/>
    <mergeCell ref="E4:E5"/>
    <mergeCell ref="G4:K4"/>
    <mergeCell ref="M4:N4"/>
    <mergeCell ref="S4:S5"/>
    <mergeCell ref="T4:T5"/>
    <mergeCell ref="U4:U5"/>
    <mergeCell ref="V4:V5"/>
    <mergeCell ref="W4:W5"/>
    <mergeCell ref="R4:R5"/>
    <mergeCell ref="D4:D5"/>
  </mergeCells>
  <pageMargins left="0.27559055118110237" right="0.31496062992125984" top="0.31496062992125984" bottom="0.39370078740157483" header="0.31496062992125984" footer="0.3937007874015748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zoomScale="90" zoomScaleNormal="90" zoomScaleSheetLayoutView="90" workbookViewId="0">
      <selection activeCell="C4" sqref="C4:D4"/>
    </sheetView>
  </sheetViews>
  <sheetFormatPr defaultRowHeight="15" x14ac:dyDescent="0.25"/>
  <cols>
    <col min="1" max="1" width="6.140625" customWidth="1"/>
    <col min="2" max="2" width="9" customWidth="1"/>
    <col min="3" max="3" width="10.140625" customWidth="1"/>
    <col min="4" max="4" width="21.42578125" customWidth="1"/>
    <col min="5" max="5" width="8.5703125" customWidth="1"/>
    <col min="6" max="6" width="12" customWidth="1"/>
    <col min="7" max="12" width="8.5703125" customWidth="1"/>
    <col min="13" max="13" width="7.42578125" customWidth="1"/>
    <col min="14" max="14" width="8.140625" customWidth="1"/>
    <col min="15" max="15" width="8.7109375" customWidth="1"/>
    <col min="16" max="16" width="9.85546875" customWidth="1"/>
    <col min="17" max="17" width="9" customWidth="1"/>
    <col min="18" max="18" width="10.5703125" customWidth="1"/>
    <col min="19" max="19" width="8.85546875" customWidth="1"/>
    <col min="20" max="20" width="8.28515625" customWidth="1"/>
    <col min="21" max="21" width="8.42578125" customWidth="1"/>
  </cols>
  <sheetData>
    <row r="1" spans="1:21" ht="38.25" customHeight="1" x14ac:dyDescent="0.25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s="6" customFormat="1" ht="17.25" customHeight="1" x14ac:dyDescent="0.25">
      <c r="A2" s="98" t="s">
        <v>27</v>
      </c>
      <c r="B2" s="98"/>
      <c r="C2" s="84" t="s">
        <v>80</v>
      </c>
      <c r="D2" s="84"/>
      <c r="E2" s="98" t="s">
        <v>34</v>
      </c>
      <c r="F2" s="98"/>
      <c r="G2" s="84"/>
      <c r="H2" s="84"/>
      <c r="I2" s="84"/>
      <c r="J2" s="98" t="s">
        <v>36</v>
      </c>
      <c r="K2" s="98"/>
      <c r="L2" s="84" t="s">
        <v>87</v>
      </c>
      <c r="M2" s="84"/>
      <c r="N2" s="84"/>
      <c r="O2" s="98" t="s">
        <v>38</v>
      </c>
      <c r="P2" s="98"/>
      <c r="Q2" s="84" t="s">
        <v>84</v>
      </c>
      <c r="R2" s="84"/>
      <c r="S2" s="84"/>
      <c r="T2" s="84"/>
    </row>
    <row r="3" spans="1:21" s="6" customFormat="1" ht="17.25" customHeight="1" x14ac:dyDescent="0.25">
      <c r="A3" s="98" t="s">
        <v>26</v>
      </c>
      <c r="B3" s="98"/>
      <c r="C3" s="84" t="s">
        <v>88</v>
      </c>
      <c r="D3" s="84"/>
      <c r="E3" s="31" t="s">
        <v>35</v>
      </c>
      <c r="F3" s="52">
        <v>20240419</v>
      </c>
      <c r="G3" s="52"/>
      <c r="H3" s="52"/>
      <c r="I3" s="31" t="s">
        <v>37</v>
      </c>
      <c r="J3" s="84" t="s">
        <v>81</v>
      </c>
      <c r="K3" s="84"/>
      <c r="L3" s="98" t="s">
        <v>49</v>
      </c>
      <c r="M3" s="98"/>
      <c r="N3" s="29">
        <v>43</v>
      </c>
      <c r="O3" s="31" t="s">
        <v>50</v>
      </c>
      <c r="P3" s="84" t="s">
        <v>89</v>
      </c>
      <c r="Q3" s="84"/>
      <c r="R3" s="31" t="s">
        <v>51</v>
      </c>
      <c r="S3" s="84" t="s">
        <v>77</v>
      </c>
      <c r="T3" s="84"/>
      <c r="U3" s="84"/>
    </row>
    <row r="4" spans="1:21" s="6" customFormat="1" ht="17.25" customHeight="1" x14ac:dyDescent="0.25">
      <c r="A4" s="98" t="s">
        <v>28</v>
      </c>
      <c r="B4" s="98"/>
      <c r="C4" s="85">
        <v>45296</v>
      </c>
      <c r="D4" s="85"/>
      <c r="E4" s="98" t="s">
        <v>52</v>
      </c>
      <c r="F4" s="98"/>
      <c r="G4" s="85">
        <v>45323</v>
      </c>
      <c r="H4" s="85"/>
      <c r="I4" s="98" t="s">
        <v>78</v>
      </c>
      <c r="J4" s="98"/>
      <c r="K4" s="85">
        <v>45503</v>
      </c>
      <c r="L4" s="85"/>
      <c r="M4" s="98" t="s">
        <v>71</v>
      </c>
      <c r="N4" s="98"/>
      <c r="O4" s="85">
        <v>45503</v>
      </c>
      <c r="P4" s="85"/>
      <c r="Q4" s="106" t="s">
        <v>72</v>
      </c>
      <c r="R4" s="106"/>
      <c r="S4" s="85">
        <v>45503</v>
      </c>
      <c r="T4" s="85"/>
      <c r="U4" s="47"/>
    </row>
    <row r="5" spans="1:21" ht="8.2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1" s="7" customFormat="1" ht="31.5" customHeight="1" x14ac:dyDescent="0.25">
      <c r="A6" s="107" t="s">
        <v>29</v>
      </c>
      <c r="B6" s="103" t="s">
        <v>33</v>
      </c>
      <c r="C6" s="103"/>
      <c r="D6" s="103"/>
      <c r="E6" s="105" t="s">
        <v>39</v>
      </c>
      <c r="F6" s="105"/>
      <c r="G6" s="105" t="s">
        <v>40</v>
      </c>
      <c r="H6" s="105"/>
      <c r="I6" s="105"/>
      <c r="J6" s="103" t="s">
        <v>44</v>
      </c>
      <c r="K6" s="103"/>
      <c r="L6" s="103"/>
      <c r="M6" s="103" t="s">
        <v>45</v>
      </c>
      <c r="N6" s="103"/>
      <c r="O6" s="103"/>
      <c r="P6" s="103" t="s">
        <v>46</v>
      </c>
      <c r="Q6" s="103"/>
      <c r="R6" s="20" t="s">
        <v>47</v>
      </c>
      <c r="S6" s="103" t="s">
        <v>48</v>
      </c>
      <c r="T6" s="103"/>
      <c r="U6" s="104"/>
    </row>
    <row r="7" spans="1:21" s="7" customFormat="1" ht="15.75" thickBot="1" x14ac:dyDescent="0.3">
      <c r="A7" s="108"/>
      <c r="B7" s="109"/>
      <c r="C7" s="109"/>
      <c r="D7" s="109"/>
      <c r="E7" s="23">
        <v>1</v>
      </c>
      <c r="F7" s="23">
        <v>2</v>
      </c>
      <c r="G7" s="23" t="s">
        <v>41</v>
      </c>
      <c r="H7" s="23" t="s">
        <v>42</v>
      </c>
      <c r="I7" s="24" t="s">
        <v>43</v>
      </c>
      <c r="J7" s="23" t="s">
        <v>41</v>
      </c>
      <c r="K7" s="23" t="s">
        <v>42</v>
      </c>
      <c r="L7" s="24" t="s">
        <v>43</v>
      </c>
      <c r="M7" s="23" t="s">
        <v>41</v>
      </c>
      <c r="N7" s="23" t="s">
        <v>42</v>
      </c>
      <c r="O7" s="24" t="s">
        <v>43</v>
      </c>
      <c r="P7" s="23" t="s">
        <v>42</v>
      </c>
      <c r="Q7" s="23" t="s">
        <v>43</v>
      </c>
      <c r="R7" s="23" t="s">
        <v>43</v>
      </c>
      <c r="S7" s="23" t="s">
        <v>41</v>
      </c>
      <c r="T7" s="23" t="s">
        <v>42</v>
      </c>
      <c r="U7" s="25" t="s">
        <v>43</v>
      </c>
    </row>
    <row r="8" spans="1:21" s="7" customFormat="1" ht="15.75" thickBot="1" x14ac:dyDescent="0.3">
      <c r="A8" s="86"/>
      <c r="B8" s="87"/>
      <c r="C8" s="87"/>
      <c r="D8" s="87"/>
      <c r="E8" s="87"/>
      <c r="F8" s="88"/>
      <c r="G8" s="59"/>
      <c r="H8" s="38">
        <f>G8*10%</f>
        <v>0</v>
      </c>
      <c r="I8" s="39">
        <f>G8*5%</f>
        <v>0</v>
      </c>
      <c r="J8" s="38"/>
      <c r="K8" s="38"/>
      <c r="L8" s="39"/>
      <c r="M8" s="38"/>
      <c r="N8" s="38">
        <f>N3*5%</f>
        <v>2.15</v>
      </c>
      <c r="O8" s="38"/>
      <c r="P8" s="38">
        <f>M8*10%</f>
        <v>0</v>
      </c>
      <c r="Q8" s="38">
        <f>M8*5%</f>
        <v>0</v>
      </c>
      <c r="R8" s="38">
        <f>P8*5%</f>
        <v>0</v>
      </c>
      <c r="S8" s="38"/>
      <c r="T8" s="38"/>
      <c r="U8" s="40"/>
    </row>
    <row r="9" spans="1:21" ht="19.5" customHeight="1" x14ac:dyDescent="0.25">
      <c r="A9" s="21">
        <v>1</v>
      </c>
      <c r="B9" s="89"/>
      <c r="C9" s="90"/>
      <c r="D9" s="91"/>
      <c r="E9" s="9"/>
      <c r="F9" s="27"/>
      <c r="G9" s="57"/>
      <c r="H9" s="27"/>
      <c r="I9" s="27"/>
      <c r="J9" s="9"/>
      <c r="K9" s="9"/>
      <c r="L9" s="27"/>
      <c r="M9" s="43"/>
      <c r="N9" s="9"/>
      <c r="O9" s="27"/>
      <c r="P9" s="27"/>
      <c r="Q9" s="27"/>
      <c r="R9" s="27"/>
      <c r="S9" s="27"/>
      <c r="T9" s="27"/>
      <c r="U9" s="32"/>
    </row>
    <row r="10" spans="1:21" ht="19.5" customHeight="1" x14ac:dyDescent="0.25">
      <c r="A10" s="21">
        <v>2</v>
      </c>
      <c r="B10" s="89"/>
      <c r="C10" s="90"/>
      <c r="D10" s="91"/>
      <c r="E10" s="9"/>
      <c r="F10" s="27"/>
      <c r="G10" s="57"/>
      <c r="H10" s="27"/>
      <c r="I10" s="27"/>
      <c r="J10" s="9"/>
      <c r="K10" s="43"/>
      <c r="L10" s="27"/>
      <c r="M10" s="43"/>
      <c r="N10" s="27"/>
      <c r="O10" s="27"/>
      <c r="P10" s="27"/>
      <c r="Q10" s="27"/>
      <c r="R10" s="27"/>
      <c r="S10" s="27"/>
      <c r="T10" s="27"/>
      <c r="U10" s="32"/>
    </row>
    <row r="11" spans="1:21" ht="19.5" customHeight="1" x14ac:dyDescent="0.25">
      <c r="A11" s="21">
        <v>3</v>
      </c>
      <c r="B11" s="89"/>
      <c r="C11" s="90"/>
      <c r="D11" s="91"/>
      <c r="E11" s="9"/>
      <c r="F11" s="27"/>
      <c r="G11" s="57"/>
      <c r="H11" s="27"/>
      <c r="I11" s="27"/>
      <c r="J11" s="9"/>
      <c r="K11" s="43"/>
      <c r="L11" s="27"/>
      <c r="M11" s="43"/>
      <c r="N11" s="27"/>
      <c r="O11" s="27"/>
      <c r="P11" s="27"/>
      <c r="Q11" s="27"/>
      <c r="R11" s="27"/>
      <c r="S11" s="27"/>
      <c r="T11" s="27"/>
      <c r="U11" s="32"/>
    </row>
    <row r="12" spans="1:21" ht="19.5" customHeight="1" x14ac:dyDescent="0.25">
      <c r="A12" s="21">
        <v>4</v>
      </c>
      <c r="B12" s="89"/>
      <c r="C12" s="90"/>
      <c r="D12" s="91"/>
      <c r="E12" s="9"/>
      <c r="F12" s="27"/>
      <c r="G12" s="57"/>
      <c r="H12" s="27"/>
      <c r="I12" s="27"/>
      <c r="J12" s="9"/>
      <c r="K12" s="27"/>
      <c r="L12" s="27"/>
      <c r="M12" s="43"/>
      <c r="N12" s="27"/>
      <c r="O12" s="27"/>
      <c r="P12" s="27"/>
      <c r="Q12" s="27"/>
      <c r="R12" s="27"/>
      <c r="S12" s="27"/>
      <c r="T12" s="27"/>
      <c r="U12" s="32"/>
    </row>
    <row r="13" spans="1:21" ht="19.5" customHeight="1" x14ac:dyDescent="0.25">
      <c r="A13" s="21">
        <v>5</v>
      </c>
      <c r="B13" s="89"/>
      <c r="C13" s="90"/>
      <c r="D13" s="91"/>
      <c r="E13" s="9"/>
      <c r="F13" s="27"/>
      <c r="G13" s="57"/>
      <c r="H13" s="27"/>
      <c r="I13" s="27"/>
      <c r="J13" s="9"/>
      <c r="K13" s="27"/>
      <c r="L13" s="33"/>
      <c r="M13" s="43"/>
      <c r="N13" s="27"/>
      <c r="O13" s="27"/>
      <c r="P13" s="27"/>
      <c r="Q13" s="27"/>
      <c r="R13" s="27"/>
      <c r="S13" s="27"/>
      <c r="T13" s="27"/>
      <c r="U13" s="32"/>
    </row>
    <row r="14" spans="1:21" ht="19.5" customHeight="1" x14ac:dyDescent="0.25">
      <c r="A14" s="21">
        <v>6</v>
      </c>
      <c r="B14" s="89"/>
      <c r="C14" s="90"/>
      <c r="D14" s="91"/>
      <c r="E14" s="9"/>
      <c r="F14" s="27"/>
      <c r="G14" s="57"/>
      <c r="H14" s="27"/>
      <c r="I14" s="27"/>
      <c r="J14" s="9"/>
      <c r="K14" s="34"/>
      <c r="L14" s="27"/>
      <c r="M14" s="43"/>
      <c r="N14" s="27"/>
      <c r="O14" s="27"/>
      <c r="P14" s="27"/>
      <c r="Q14" s="27"/>
      <c r="R14" s="27" t="s">
        <v>90</v>
      </c>
      <c r="S14" s="27"/>
      <c r="T14" s="27"/>
      <c r="U14" s="32"/>
    </row>
    <row r="15" spans="1:21" ht="19.5" customHeight="1" x14ac:dyDescent="0.25">
      <c r="A15" s="21">
        <v>7</v>
      </c>
      <c r="B15" s="89"/>
      <c r="C15" s="90"/>
      <c r="D15" s="91"/>
      <c r="E15" s="9"/>
      <c r="F15" s="27"/>
      <c r="G15" s="57"/>
      <c r="H15" s="27"/>
      <c r="I15" s="27"/>
      <c r="J15" s="9"/>
      <c r="K15" s="27"/>
      <c r="L15" s="27"/>
      <c r="M15" s="43"/>
      <c r="N15" s="27"/>
      <c r="O15" s="27"/>
      <c r="P15" s="27"/>
      <c r="Q15" s="27"/>
      <c r="R15" s="27"/>
      <c r="S15" s="27"/>
      <c r="T15" s="27"/>
      <c r="U15" s="32"/>
    </row>
    <row r="16" spans="1:21" ht="19.5" customHeight="1" x14ac:dyDescent="0.25">
      <c r="A16" s="21">
        <v>8</v>
      </c>
      <c r="B16" s="89"/>
      <c r="C16" s="90"/>
      <c r="D16" s="91"/>
      <c r="E16" s="27"/>
      <c r="F16" s="27"/>
      <c r="G16" s="27"/>
      <c r="H16" s="27"/>
      <c r="I16" s="27"/>
      <c r="J16" s="43"/>
      <c r="K16" s="27"/>
      <c r="L16" s="35"/>
      <c r="M16" s="43"/>
      <c r="N16" s="27"/>
      <c r="O16" s="27"/>
      <c r="P16" s="27"/>
      <c r="Q16" s="27"/>
      <c r="R16" s="27"/>
      <c r="S16" s="27"/>
      <c r="T16" s="27"/>
      <c r="U16" s="32"/>
    </row>
    <row r="17" spans="1:21" ht="19.5" customHeight="1" x14ac:dyDescent="0.25">
      <c r="A17" s="21">
        <v>9</v>
      </c>
      <c r="B17" s="92"/>
      <c r="C17" s="93"/>
      <c r="D17" s="94"/>
      <c r="E17" s="27"/>
      <c r="F17" s="27"/>
      <c r="G17" s="27"/>
      <c r="H17" s="27"/>
      <c r="I17" s="27"/>
      <c r="J17" s="43"/>
      <c r="K17" s="27"/>
      <c r="L17" s="27"/>
      <c r="M17" s="43"/>
      <c r="N17" s="27"/>
      <c r="O17" s="27"/>
      <c r="P17" s="27"/>
      <c r="Q17" s="27"/>
      <c r="R17" s="27"/>
      <c r="S17" s="27"/>
      <c r="T17" s="27"/>
      <c r="U17" s="32"/>
    </row>
    <row r="18" spans="1:21" ht="19.5" customHeight="1" thickBot="1" x14ac:dyDescent="0.3">
      <c r="A18" s="22">
        <v>10</v>
      </c>
      <c r="B18" s="95"/>
      <c r="C18" s="96"/>
      <c r="D18" s="97"/>
      <c r="E18" s="26"/>
      <c r="F18" s="26"/>
      <c r="G18" s="26"/>
      <c r="H18" s="26"/>
      <c r="I18" s="26"/>
      <c r="J18" s="43"/>
      <c r="K18" s="26"/>
      <c r="L18" s="26"/>
      <c r="M18" s="43"/>
      <c r="N18" s="26"/>
      <c r="O18" s="26"/>
      <c r="P18" s="26"/>
      <c r="Q18" s="26"/>
      <c r="R18" s="26"/>
      <c r="S18" s="26"/>
      <c r="T18" s="26"/>
      <c r="U18" s="36"/>
    </row>
    <row r="19" spans="1:21" ht="16.5" thickBot="1" x14ac:dyDescent="0.3">
      <c r="A19" s="81" t="s">
        <v>70</v>
      </c>
      <c r="B19" s="82"/>
      <c r="C19" s="82"/>
      <c r="D19" s="83"/>
      <c r="E19" s="30">
        <f t="shared" ref="E19:U19" si="0">SUM(E9:E18)</f>
        <v>0</v>
      </c>
      <c r="F19" s="30">
        <f t="shared" si="0"/>
        <v>0</v>
      </c>
      <c r="G19" s="30">
        <f t="shared" si="0"/>
        <v>0</v>
      </c>
      <c r="H19" s="30">
        <f t="shared" si="0"/>
        <v>0</v>
      </c>
      <c r="I19" s="30">
        <f t="shared" si="0"/>
        <v>0</v>
      </c>
      <c r="J19" s="30">
        <f>SUM(J9:J18)</f>
        <v>0</v>
      </c>
      <c r="K19" s="30">
        <f t="shared" si="0"/>
        <v>0</v>
      </c>
      <c r="L19" s="30">
        <f t="shared" si="0"/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 t="shared" si="0"/>
        <v>0</v>
      </c>
      <c r="Q19" s="30">
        <f t="shared" si="0"/>
        <v>0</v>
      </c>
      <c r="R19" s="30">
        <f t="shared" si="0"/>
        <v>0</v>
      </c>
      <c r="S19" s="30">
        <f t="shared" si="0"/>
        <v>0</v>
      </c>
      <c r="T19" s="30">
        <f t="shared" si="0"/>
        <v>0</v>
      </c>
      <c r="U19" s="37">
        <f t="shared" si="0"/>
        <v>0</v>
      </c>
    </row>
    <row r="21" spans="1:21" s="2" customFormat="1" ht="18.75" x14ac:dyDescent="0.25">
      <c r="A21" s="102" t="s">
        <v>69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21" ht="30" x14ac:dyDescent="0.25">
      <c r="A22" s="100" t="s">
        <v>68</v>
      </c>
      <c r="B22" s="42" t="s">
        <v>53</v>
      </c>
      <c r="C22" s="42" t="s">
        <v>54</v>
      </c>
      <c r="D22" s="100" t="s">
        <v>55</v>
      </c>
      <c r="E22" s="42" t="s">
        <v>58</v>
      </c>
      <c r="F22" s="42" t="s">
        <v>53</v>
      </c>
      <c r="G22" s="42" t="s">
        <v>54</v>
      </c>
      <c r="H22" s="28" t="s">
        <v>56</v>
      </c>
      <c r="I22" s="100" t="s">
        <v>57</v>
      </c>
      <c r="J22" s="42" t="s">
        <v>58</v>
      </c>
      <c r="K22" s="42" t="s">
        <v>53</v>
      </c>
      <c r="L22" s="42" t="s">
        <v>54</v>
      </c>
      <c r="M22" s="28" t="s">
        <v>56</v>
      </c>
      <c r="N22" s="28" t="s">
        <v>59</v>
      </c>
      <c r="O22" s="100" t="s">
        <v>60</v>
      </c>
      <c r="P22" s="42" t="s">
        <v>58</v>
      </c>
      <c r="Q22" s="42" t="s">
        <v>53</v>
      </c>
      <c r="R22" s="42" t="s">
        <v>54</v>
      </c>
      <c r="S22" s="28" t="s">
        <v>56</v>
      </c>
      <c r="T22" s="28" t="s">
        <v>59</v>
      </c>
      <c r="U22" s="42"/>
    </row>
    <row r="23" spans="1:21" ht="23.25" customHeight="1" x14ac:dyDescent="0.25">
      <c r="A23" s="100"/>
      <c r="B23" s="42" t="s">
        <v>73</v>
      </c>
      <c r="C23" s="42" t="s">
        <v>73</v>
      </c>
      <c r="D23" s="100"/>
      <c r="E23" s="42" t="s">
        <v>73</v>
      </c>
      <c r="F23" s="55" t="s">
        <v>73</v>
      </c>
      <c r="G23" s="42" t="s">
        <v>74</v>
      </c>
      <c r="H23" s="42" t="s">
        <v>74</v>
      </c>
      <c r="I23" s="100"/>
      <c r="J23" s="42" t="s">
        <v>74</v>
      </c>
      <c r="K23" s="42" t="s">
        <v>74</v>
      </c>
      <c r="L23" s="42" t="s">
        <v>74</v>
      </c>
      <c r="M23" s="42" t="s">
        <v>74</v>
      </c>
      <c r="N23" s="42" t="s">
        <v>74</v>
      </c>
      <c r="O23" s="100"/>
      <c r="P23" s="42"/>
      <c r="Q23" s="42"/>
      <c r="R23" s="42"/>
      <c r="S23" s="42"/>
      <c r="T23" s="42"/>
      <c r="U23" s="42"/>
    </row>
    <row r="25" spans="1:21" x14ac:dyDescent="0.25">
      <c r="A25" s="3"/>
      <c r="B25" s="3"/>
      <c r="C25" s="99" t="s">
        <v>62</v>
      </c>
      <c r="D25" s="99"/>
      <c r="E25" s="99"/>
      <c r="F25" s="3"/>
      <c r="G25" s="99" t="s">
        <v>63</v>
      </c>
      <c r="H25" s="99"/>
      <c r="I25" s="99"/>
      <c r="J25" s="3"/>
      <c r="K25" s="99" t="s">
        <v>64</v>
      </c>
      <c r="L25" s="99"/>
      <c r="M25" s="99"/>
      <c r="N25" s="3"/>
      <c r="O25" s="99" t="s">
        <v>65</v>
      </c>
      <c r="P25" s="99"/>
      <c r="Q25" s="99"/>
      <c r="R25" s="3"/>
      <c r="S25" s="99" t="s">
        <v>66</v>
      </c>
      <c r="T25" s="99"/>
      <c r="U25" s="99"/>
    </row>
    <row r="26" spans="1:21" ht="13.5" customHeight="1" x14ac:dyDescent="0.25">
      <c r="A26" s="99" t="s">
        <v>61</v>
      </c>
      <c r="B26" s="99"/>
      <c r="C26" s="100" t="s">
        <v>87</v>
      </c>
      <c r="D26" s="100"/>
      <c r="E26" s="100"/>
      <c r="F26" s="3"/>
      <c r="G26" s="100" t="s">
        <v>84</v>
      </c>
      <c r="H26" s="100"/>
      <c r="I26" s="100"/>
      <c r="J26" s="3"/>
      <c r="K26" s="100" t="s">
        <v>79</v>
      </c>
      <c r="L26" s="100"/>
      <c r="M26" s="100"/>
      <c r="N26" s="3"/>
      <c r="O26" s="100"/>
      <c r="P26" s="100"/>
      <c r="Q26" s="100"/>
      <c r="R26" s="3"/>
      <c r="S26" s="100"/>
      <c r="T26" s="100"/>
      <c r="U26" s="100"/>
    </row>
    <row r="27" spans="1:21" ht="13.5" customHeight="1" x14ac:dyDescent="0.25">
      <c r="A27" s="99"/>
      <c r="B27" s="99"/>
      <c r="C27" s="100"/>
      <c r="D27" s="100"/>
      <c r="E27" s="100"/>
      <c r="F27" s="3"/>
      <c r="G27" s="100"/>
      <c r="H27" s="100"/>
      <c r="I27" s="100"/>
      <c r="J27" s="3"/>
      <c r="K27" s="100"/>
      <c r="L27" s="100"/>
      <c r="M27" s="100"/>
      <c r="N27" s="3"/>
      <c r="O27" s="100"/>
      <c r="P27" s="100"/>
      <c r="Q27" s="100"/>
      <c r="R27" s="3"/>
      <c r="S27" s="100"/>
      <c r="T27" s="100"/>
      <c r="U27" s="100"/>
    </row>
    <row r="28" spans="1:21" ht="6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1.75" customHeight="1" x14ac:dyDescent="0.25">
      <c r="A29" s="99" t="s">
        <v>67</v>
      </c>
      <c r="B29" s="99"/>
      <c r="C29" s="101">
        <v>45436</v>
      </c>
      <c r="D29" s="100"/>
      <c r="E29" s="100"/>
      <c r="F29" s="3"/>
      <c r="G29" s="101">
        <v>45436</v>
      </c>
      <c r="H29" s="100"/>
      <c r="I29" s="100"/>
      <c r="J29" s="3"/>
      <c r="K29" s="101">
        <v>45436</v>
      </c>
      <c r="L29" s="100"/>
      <c r="M29" s="100"/>
      <c r="N29" s="3"/>
      <c r="O29" s="101"/>
      <c r="P29" s="100"/>
      <c r="Q29" s="100"/>
      <c r="R29" s="3"/>
      <c r="S29" s="100"/>
      <c r="T29" s="100"/>
      <c r="U29" s="100"/>
    </row>
    <row r="31" spans="1:21" x14ac:dyDescent="0.25">
      <c r="M31" t="s">
        <v>85</v>
      </c>
    </row>
  </sheetData>
  <mergeCells count="67">
    <mergeCell ref="Q4:R4"/>
    <mergeCell ref="A2:B2"/>
    <mergeCell ref="A3:B3"/>
    <mergeCell ref="A4:B4"/>
    <mergeCell ref="E6:F6"/>
    <mergeCell ref="A6:A7"/>
    <mergeCell ref="B6:D7"/>
    <mergeCell ref="O2:P2"/>
    <mergeCell ref="E2:F2"/>
    <mergeCell ref="G2:I2"/>
    <mergeCell ref="J2:K2"/>
    <mergeCell ref="J3:K3"/>
    <mergeCell ref="L3:M3"/>
    <mergeCell ref="P3:Q3"/>
    <mergeCell ref="L2:N2"/>
    <mergeCell ref="O22:O23"/>
    <mergeCell ref="A21:O21"/>
    <mergeCell ref="S3:U3"/>
    <mergeCell ref="B11:D11"/>
    <mergeCell ref="B12:D12"/>
    <mergeCell ref="S6:U6"/>
    <mergeCell ref="M6:O6"/>
    <mergeCell ref="P6:Q6"/>
    <mergeCell ref="G6:I6"/>
    <mergeCell ref="J6:L6"/>
    <mergeCell ref="B10:D10"/>
    <mergeCell ref="S4:T4"/>
    <mergeCell ref="K4:L4"/>
    <mergeCell ref="E4:F4"/>
    <mergeCell ref="G4:H4"/>
    <mergeCell ref="I4:J4"/>
    <mergeCell ref="O29:Q29"/>
    <mergeCell ref="S29:U29"/>
    <mergeCell ref="K25:M25"/>
    <mergeCell ref="K26:M27"/>
    <mergeCell ref="O25:Q25"/>
    <mergeCell ref="O26:Q27"/>
    <mergeCell ref="S25:U25"/>
    <mergeCell ref="S26:U27"/>
    <mergeCell ref="K29:M29"/>
    <mergeCell ref="A29:B29"/>
    <mergeCell ref="C29:E29"/>
    <mergeCell ref="G29:I29"/>
    <mergeCell ref="C26:E27"/>
    <mergeCell ref="A26:B27"/>
    <mergeCell ref="C25:E25"/>
    <mergeCell ref="G25:I25"/>
    <mergeCell ref="G26:I27"/>
    <mergeCell ref="A22:A23"/>
    <mergeCell ref="D22:D23"/>
    <mergeCell ref="I22:I23"/>
    <mergeCell ref="A1:U1"/>
    <mergeCell ref="A19:D19"/>
    <mergeCell ref="C2:D2"/>
    <mergeCell ref="C3:D3"/>
    <mergeCell ref="C4:D4"/>
    <mergeCell ref="A8:F8"/>
    <mergeCell ref="B13:D13"/>
    <mergeCell ref="B14:D14"/>
    <mergeCell ref="B15:D15"/>
    <mergeCell ref="B16:D16"/>
    <mergeCell ref="B17:D17"/>
    <mergeCell ref="B18:D18"/>
    <mergeCell ref="B9:D9"/>
    <mergeCell ref="Q2:T2"/>
    <mergeCell ref="O4:P4"/>
    <mergeCell ref="M4:N4"/>
  </mergeCells>
  <pageMargins left="0.55118110236220474" right="0.23622047244094491" top="0.27559055118110237" bottom="0.31496062992125984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Payment Sheet 2014-2015</vt:lpstr>
      <vt:lpstr>FQMS 2014-2014</vt:lpstr>
      <vt:lpstr>'FQMS 2014-2014'!Print_Area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2025-02-17T05:58:35Z</dcterms:modified>
</cp:coreProperties>
</file>