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going Study\1 New Projects\1 Runing\Krypton W14 - (2950315) - (P23-35800)\Krypton Cost Breakup\"/>
    </mc:Choice>
  </mc:AlternateContent>
  <xr:revisionPtr revIDLastSave="0" documentId="13_ncr:1_{4A9F6727-67DF-4B10-B449-33721B112664}" xr6:coauthVersionLast="47" xr6:coauthVersionMax="47" xr10:uidLastSave="{00000000-0000-0000-0000-000000000000}"/>
  <bookViews>
    <workbookView xWindow="-120" yWindow="-120" windowWidth="20730" windowHeight="11160" xr2:uid="{73378A25-C048-467F-96D4-01EF44654748}"/>
  </bookViews>
  <sheets>
    <sheet name="Krypton W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7" i="1" l="1"/>
  <c r="AG16" i="1"/>
  <c r="AG15" i="1"/>
  <c r="AG14" i="1"/>
  <c r="AG13" i="1"/>
  <c r="T25" i="1"/>
  <c r="R25" i="1"/>
  <c r="T24" i="1"/>
  <c r="R24" i="1"/>
  <c r="AC23" i="1"/>
  <c r="T23" i="1"/>
  <c r="R23" i="1"/>
  <c r="AC22" i="1"/>
  <c r="T22" i="1"/>
  <c r="R22" i="1"/>
  <c r="H22" i="1"/>
  <c r="AC21" i="1"/>
  <c r="T21" i="1"/>
  <c r="R21" i="1"/>
  <c r="H21" i="1"/>
  <c r="AC20" i="1"/>
  <c r="T20" i="1"/>
  <c r="R20" i="1"/>
  <c r="H20" i="1"/>
  <c r="AC19" i="1"/>
  <c r="T19" i="1"/>
  <c r="R19" i="1"/>
  <c r="H19" i="1"/>
  <c r="AC18" i="1"/>
  <c r="T18" i="1"/>
  <c r="R18" i="1"/>
  <c r="H18" i="1"/>
  <c r="AC17" i="1"/>
  <c r="T17" i="1"/>
  <c r="R17" i="1"/>
  <c r="H17" i="1"/>
  <c r="AC16" i="1"/>
  <c r="T16" i="1"/>
  <c r="R16" i="1"/>
  <c r="H16" i="1"/>
  <c r="AC15" i="1"/>
  <c r="T15" i="1"/>
  <c r="R15" i="1"/>
  <c r="H15" i="1"/>
  <c r="AC14" i="1"/>
  <c r="T14" i="1"/>
  <c r="R14" i="1"/>
  <c r="H14" i="1"/>
  <c r="AC13" i="1"/>
  <c r="T13" i="1"/>
  <c r="R13" i="1"/>
  <c r="H13" i="1"/>
  <c r="AC12" i="1"/>
  <c r="T12" i="1"/>
  <c r="R12" i="1"/>
  <c r="H12" i="1"/>
  <c r="AC11" i="1"/>
  <c r="T11" i="1"/>
  <c r="R11" i="1"/>
  <c r="H11" i="1"/>
  <c r="AC10" i="1"/>
  <c r="T10" i="1"/>
  <c r="R10" i="1"/>
  <c r="H10" i="1"/>
  <c r="AJ9" i="1"/>
  <c r="AC9" i="1"/>
  <c r="T9" i="1"/>
  <c r="R9" i="1"/>
  <c r="H9" i="1"/>
  <c r="AJ8" i="1"/>
  <c r="AC8" i="1"/>
  <c r="T8" i="1"/>
  <c r="R8" i="1"/>
  <c r="H8" i="1"/>
  <c r="AJ7" i="1"/>
  <c r="AC7" i="1"/>
  <c r="T7" i="1"/>
  <c r="R7" i="1"/>
  <c r="H7" i="1"/>
  <c r="AJ6" i="1"/>
  <c r="AC6" i="1"/>
  <c r="T6" i="1"/>
  <c r="T26" i="1" s="1"/>
  <c r="R6" i="1"/>
  <c r="H6" i="1"/>
  <c r="AJ5" i="1"/>
  <c r="AC5" i="1"/>
  <c r="H5" i="1"/>
  <c r="AJ4" i="1"/>
  <c r="AJ10" i="1" s="1"/>
  <c r="H4" i="1"/>
  <c r="H23" i="1" l="1"/>
  <c r="AC24" i="1"/>
  <c r="R26" i="1"/>
</calcChain>
</file>

<file path=xl/sharedStrings.xml><?xml version="1.0" encoding="utf-8"?>
<sst xmlns="http://schemas.openxmlformats.org/spreadsheetml/2006/main" count="115" uniqueCount="64">
  <si>
    <t xml:space="preserve">IMF W14 </t>
  </si>
  <si>
    <t>General Nutrition W14</t>
  </si>
  <si>
    <t>MATERNAL TRACK WAVE 14</t>
  </si>
  <si>
    <t>CENTERS</t>
  </si>
  <si>
    <t>PRIVATE PRACTICE CLINIC + MID-SIZE HOSPITAL</t>
  </si>
  <si>
    <t>PRIVATE TERTIARY CARE</t>
  </si>
  <si>
    <t>PRIMARY MATERNAL PRACTICE</t>
  </si>
  <si>
    <t>GOVERNMENT TEACHING INSTITUTES</t>
  </si>
  <si>
    <t>TOTAL PEDIATRICIANS</t>
  </si>
  <si>
    <t xml:space="preserve">CPI </t>
  </si>
  <si>
    <t xml:space="preserve">Cost </t>
  </si>
  <si>
    <t>CENTRES</t>
  </si>
  <si>
    <t>SPECIALITY</t>
  </si>
  <si>
    <t>PRACTICE TYPE</t>
  </si>
  <si>
    <t>TOTAL</t>
  </si>
  <si>
    <t>CPI CP</t>
  </si>
  <si>
    <t xml:space="preserve">Amount </t>
  </si>
  <si>
    <t>CPI GP</t>
  </si>
  <si>
    <t xml:space="preserve">GYNE NUTRITION </t>
  </si>
  <si>
    <t>Amount</t>
  </si>
  <si>
    <t>Mumbai</t>
  </si>
  <si>
    <t>CONSULTING PHYSICIANS</t>
  </si>
  <si>
    <t>GENERAL</t>
  </si>
  <si>
    <t>PRIVATE PRACTICE CLINIC</t>
  </si>
  <si>
    <t>PRIVATE MID SIZE HOSP / TERTIARY CARE</t>
  </si>
  <si>
    <t>GOVERNMENT TEACHING INSTITUTE</t>
  </si>
  <si>
    <t>PRIVATE PRACTICE (HOSPITAL)</t>
  </si>
  <si>
    <t>MATERNITY HOMES + SOLO PRACTICE</t>
  </si>
  <si>
    <t>TOTAL GYNECOLOGISTS</t>
  </si>
  <si>
    <t>Hyderabad</t>
  </si>
  <si>
    <t>Delhi</t>
  </si>
  <si>
    <t>PHYSICIANS</t>
  </si>
  <si>
    <t>Kolkata</t>
  </si>
  <si>
    <t>Chennai</t>
  </si>
  <si>
    <t>Vizag</t>
  </si>
  <si>
    <t>Vijayawada</t>
  </si>
  <si>
    <t>Midnapore</t>
  </si>
  <si>
    <t>Bangalore</t>
  </si>
  <si>
    <t>Lucknow</t>
  </si>
  <si>
    <t>Howrah</t>
  </si>
  <si>
    <t>Patna</t>
  </si>
  <si>
    <t>Jaipur</t>
  </si>
  <si>
    <t>Bhubaneshwar</t>
  </si>
  <si>
    <t>Ahmedabad</t>
  </si>
  <si>
    <t>Varanasi</t>
  </si>
  <si>
    <t>Agra</t>
  </si>
  <si>
    <t>Siliguri</t>
  </si>
  <si>
    <t>Faridabad</t>
  </si>
  <si>
    <t>Cochin</t>
  </si>
  <si>
    <t>Vijaywada</t>
  </si>
  <si>
    <t>Cuttack</t>
  </si>
  <si>
    <t>Guwahati</t>
  </si>
  <si>
    <t>Ghaziabad</t>
  </si>
  <si>
    <t>Coimbatore</t>
  </si>
  <si>
    <t>Ludhiana</t>
  </si>
  <si>
    <t>Pune</t>
  </si>
  <si>
    <t>Indore</t>
  </si>
  <si>
    <t>Nagpur</t>
  </si>
  <si>
    <t>TODDLER NUTRITION TRACK</t>
  </si>
  <si>
    <t>IMF</t>
  </si>
  <si>
    <t>GN</t>
  </si>
  <si>
    <t>Maternal</t>
  </si>
  <si>
    <t>Toddler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</si>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</sst>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ABFFF9"/>
        <bgColor indexed="64"/>
      </patternFill>
    </fill>
    <fill>
      <patternFill patternType="solid">
        <fgColor rgb="FFFBCDF1"/>
        <bgColor indexed="64"/>
      </patternFill>
    </fill>
    <fill>
      <patternFill patternType="solid">
        <fgColor rgb="FF323E4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05E0-08D9-459D-A977-C77CB2501C7A}">
  <dimension ref="A1:AJ26"/>
  <sheetViews>
    <sheetView tabSelected="1" topLeftCell="U1" workbookViewId="0">
      <selection activeCell="AG17" sqref="AG17"/>
    </sheetView>
  </sheetViews>
  <sheetFormatPr defaultColWidth="8.7109375" defaultRowHeight="15" x14ac:dyDescent="0.25"/>
  <cols>
    <col min="1" max="1" width="8.7109375" style="21"/>
    <col min="2" max="2" width="14.28515625" style="21" customWidth="1"/>
    <col min="3" max="3" width="8.7109375" style="21"/>
    <col min="4" max="4" width="9.85546875" style="21" bestFit="1" customWidth="1"/>
    <col min="5" max="10" width="8.7109375" style="21"/>
    <col min="11" max="11" width="12.140625" style="21" customWidth="1"/>
    <col min="12" max="12" width="12.85546875" style="21" customWidth="1"/>
    <col min="13" max="22" width="8.7109375" style="21"/>
    <col min="23" max="23" width="10.5703125" style="21" customWidth="1"/>
    <col min="24" max="24" width="10.140625" style="21" customWidth="1"/>
    <col min="25" max="25" width="10.85546875" style="21" customWidth="1"/>
    <col min="26" max="26" width="13.5703125" style="21" customWidth="1"/>
    <col min="27" max="27" width="13.85546875" style="21" customWidth="1"/>
    <col min="28" max="30" width="8.7109375" style="21"/>
    <col min="31" max="31" width="12.140625" style="21" customWidth="1"/>
    <col min="32" max="32" width="10.5703125" style="21" customWidth="1"/>
    <col min="33" max="33" width="8.7109375" style="21"/>
    <col min="34" max="34" width="14.5703125" style="21" customWidth="1"/>
    <col min="35" max="16384" width="8.7109375" style="21"/>
  </cols>
  <sheetData>
    <row r="1" spans="1:36" x14ac:dyDescent="0.25">
      <c r="AF1" s="23"/>
      <c r="AG1" s="23"/>
      <c r="AH1" s="23"/>
      <c r="AI1" s="23"/>
      <c r="AJ1" s="23"/>
    </row>
    <row r="2" spans="1:36" ht="15" customHeight="1" x14ac:dyDescent="0.25">
      <c r="A2" s="26" t="s">
        <v>0</v>
      </c>
      <c r="B2" s="27"/>
      <c r="C2" s="27"/>
      <c r="D2" s="27"/>
      <c r="E2" s="27"/>
      <c r="F2" s="27"/>
      <c r="G2" s="27"/>
      <c r="H2" s="28"/>
      <c r="J2" s="29" t="s">
        <v>1</v>
      </c>
      <c r="K2" s="30"/>
      <c r="L2" s="30"/>
      <c r="M2" s="30"/>
      <c r="N2" s="30"/>
      <c r="O2" s="30"/>
      <c r="P2" s="30"/>
      <c r="Q2" s="30"/>
      <c r="R2" s="30"/>
      <c r="S2" s="30"/>
      <c r="T2" s="31"/>
      <c r="V2" s="32" t="s">
        <v>2</v>
      </c>
      <c r="W2" s="32"/>
      <c r="X2" s="32"/>
      <c r="Y2" s="32"/>
      <c r="Z2" s="32"/>
      <c r="AA2" s="32"/>
      <c r="AB2" s="32"/>
      <c r="AC2" s="32"/>
      <c r="AE2" s="26" t="s">
        <v>58</v>
      </c>
      <c r="AF2" s="27"/>
      <c r="AG2" s="27"/>
      <c r="AH2" s="27"/>
      <c r="AI2" s="27"/>
      <c r="AJ2" s="28"/>
    </row>
    <row r="3" spans="1:36" ht="76.5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J3" s="25" t="s">
        <v>11</v>
      </c>
      <c r="K3" s="34" t="s">
        <v>12</v>
      </c>
      <c r="L3" s="34"/>
      <c r="M3" s="34" t="s">
        <v>13</v>
      </c>
      <c r="N3" s="34"/>
      <c r="O3" s="34"/>
      <c r="P3" s="25" t="s">
        <v>14</v>
      </c>
      <c r="Q3" s="25" t="s">
        <v>15</v>
      </c>
      <c r="R3" s="25" t="s">
        <v>16</v>
      </c>
      <c r="S3" s="25" t="s">
        <v>17</v>
      </c>
      <c r="T3" s="25" t="s">
        <v>16</v>
      </c>
      <c r="U3" s="4"/>
      <c r="V3" s="5" t="s">
        <v>11</v>
      </c>
      <c r="W3" s="33" t="s">
        <v>18</v>
      </c>
      <c r="X3" s="33"/>
      <c r="Y3" s="33"/>
      <c r="Z3" s="33"/>
      <c r="AA3" s="33"/>
      <c r="AB3" s="33"/>
      <c r="AC3" s="33"/>
      <c r="AD3" s="7"/>
      <c r="AE3" s="8" t="s">
        <v>3</v>
      </c>
      <c r="AF3" s="8" t="s">
        <v>4</v>
      </c>
      <c r="AG3" s="8" t="s">
        <v>5</v>
      </c>
      <c r="AH3" s="8" t="s">
        <v>8</v>
      </c>
      <c r="AI3" s="8" t="s">
        <v>9</v>
      </c>
      <c r="AJ3" s="8" t="s">
        <v>19</v>
      </c>
    </row>
    <row r="4" spans="1:36" ht="50.1" customHeight="1" x14ac:dyDescent="0.25">
      <c r="A4" s="9" t="s">
        <v>20</v>
      </c>
      <c r="B4" s="10">
        <v>18</v>
      </c>
      <c r="C4" s="10">
        <v>6</v>
      </c>
      <c r="D4" s="9">
        <v>3</v>
      </c>
      <c r="E4" s="10">
        <v>3</v>
      </c>
      <c r="F4" s="11">
        <v>30</v>
      </c>
      <c r="G4" s="11">
        <v>1300</v>
      </c>
      <c r="H4" s="20">
        <f>G4*F4</f>
        <v>39000</v>
      </c>
      <c r="J4" s="25"/>
      <c r="K4" s="34" t="s">
        <v>21</v>
      </c>
      <c r="L4" s="3" t="s">
        <v>22</v>
      </c>
      <c r="M4" s="34" t="s">
        <v>23</v>
      </c>
      <c r="N4" s="34" t="s">
        <v>24</v>
      </c>
      <c r="O4" s="34" t="s">
        <v>25</v>
      </c>
      <c r="P4" s="25"/>
      <c r="Q4" s="25" t="s">
        <v>15</v>
      </c>
      <c r="R4" s="25"/>
      <c r="S4" s="25"/>
      <c r="T4" s="25"/>
      <c r="U4" s="4"/>
      <c r="V4" s="5"/>
      <c r="W4" s="6" t="s">
        <v>26</v>
      </c>
      <c r="X4" s="6" t="s">
        <v>27</v>
      </c>
      <c r="Y4" s="6" t="s">
        <v>5</v>
      </c>
      <c r="Z4" s="6" t="s">
        <v>25</v>
      </c>
      <c r="AA4" s="6" t="s">
        <v>28</v>
      </c>
      <c r="AB4" s="6" t="s">
        <v>9</v>
      </c>
      <c r="AC4" s="6" t="s">
        <v>16</v>
      </c>
      <c r="AD4" s="7"/>
      <c r="AE4" s="10" t="s">
        <v>29</v>
      </c>
      <c r="AF4" s="10">
        <v>20</v>
      </c>
      <c r="AG4" s="10">
        <v>10</v>
      </c>
      <c r="AH4" s="11">
        <v>30</v>
      </c>
      <c r="AI4" s="20">
        <v>1300</v>
      </c>
      <c r="AJ4" s="20">
        <f>AI4*AH4</f>
        <v>39000</v>
      </c>
    </row>
    <row r="5" spans="1:36" ht="15" customHeight="1" x14ac:dyDescent="0.25">
      <c r="A5" s="9" t="s">
        <v>30</v>
      </c>
      <c r="B5" s="10">
        <v>18</v>
      </c>
      <c r="C5" s="10">
        <v>6</v>
      </c>
      <c r="D5" s="9">
        <v>3</v>
      </c>
      <c r="E5" s="10">
        <v>3</v>
      </c>
      <c r="F5" s="11">
        <v>30</v>
      </c>
      <c r="G5" s="11">
        <v>1300</v>
      </c>
      <c r="H5" s="20">
        <f t="shared" ref="H5:H22" si="0">G5*F5</f>
        <v>39000</v>
      </c>
      <c r="J5" s="25"/>
      <c r="K5" s="34"/>
      <c r="L5" s="3" t="s">
        <v>31</v>
      </c>
      <c r="M5" s="34"/>
      <c r="N5" s="34"/>
      <c r="O5" s="34"/>
      <c r="P5" s="25"/>
      <c r="Q5" s="25"/>
      <c r="R5" s="25"/>
      <c r="S5" s="25"/>
      <c r="T5" s="25"/>
      <c r="U5" s="4"/>
      <c r="V5" s="12" t="s">
        <v>20</v>
      </c>
      <c r="W5" s="12">
        <v>7</v>
      </c>
      <c r="X5" s="13">
        <v>9</v>
      </c>
      <c r="Y5" s="13">
        <v>4</v>
      </c>
      <c r="Z5" s="13">
        <v>5</v>
      </c>
      <c r="AA5" s="14">
        <v>25</v>
      </c>
      <c r="AB5" s="14">
        <v>1300</v>
      </c>
      <c r="AC5" s="20">
        <f>AB5*AA5</f>
        <v>32500</v>
      </c>
      <c r="AE5" s="10" t="s">
        <v>32</v>
      </c>
      <c r="AF5" s="10">
        <v>20</v>
      </c>
      <c r="AG5" s="10">
        <v>10</v>
      </c>
      <c r="AH5" s="11">
        <v>30</v>
      </c>
      <c r="AI5" s="20">
        <v>1300</v>
      </c>
      <c r="AJ5" s="20">
        <f t="shared" ref="AJ5:AJ9" si="1">AI5*AH5</f>
        <v>39000</v>
      </c>
    </row>
    <row r="6" spans="1:36" x14ac:dyDescent="0.25">
      <c r="A6" s="9" t="s">
        <v>33</v>
      </c>
      <c r="B6" s="10">
        <v>18</v>
      </c>
      <c r="C6" s="10">
        <v>6</v>
      </c>
      <c r="D6" s="9">
        <v>3</v>
      </c>
      <c r="E6" s="10">
        <v>3</v>
      </c>
      <c r="F6" s="11">
        <v>30</v>
      </c>
      <c r="G6" s="11">
        <v>1300</v>
      </c>
      <c r="H6" s="20">
        <f t="shared" si="0"/>
        <v>39000</v>
      </c>
      <c r="J6" s="12" t="s">
        <v>20</v>
      </c>
      <c r="K6" s="12">
        <v>9</v>
      </c>
      <c r="L6" s="13">
        <v>6</v>
      </c>
      <c r="M6" s="13">
        <v>6</v>
      </c>
      <c r="N6" s="13">
        <v>6</v>
      </c>
      <c r="O6" s="13">
        <v>3</v>
      </c>
      <c r="P6" s="14">
        <v>15</v>
      </c>
      <c r="Q6" s="13">
        <v>950</v>
      </c>
      <c r="R6" s="20">
        <f>K6*Q6</f>
        <v>8550</v>
      </c>
      <c r="S6" s="13">
        <v>500</v>
      </c>
      <c r="T6" s="20">
        <f>S6*L6</f>
        <v>3000</v>
      </c>
      <c r="V6" s="12" t="s">
        <v>30</v>
      </c>
      <c r="W6" s="12">
        <v>7</v>
      </c>
      <c r="X6" s="13">
        <v>9</v>
      </c>
      <c r="Y6" s="13">
        <v>4</v>
      </c>
      <c r="Z6" s="13">
        <v>5</v>
      </c>
      <c r="AA6" s="14">
        <v>25</v>
      </c>
      <c r="AB6" s="14">
        <v>1300</v>
      </c>
      <c r="AC6" s="20">
        <f t="shared" ref="AC6:AC23" si="2">AB6*AA6</f>
        <v>32500</v>
      </c>
      <c r="AE6" s="10" t="s">
        <v>34</v>
      </c>
      <c r="AF6" s="10">
        <v>7</v>
      </c>
      <c r="AG6" s="10">
        <v>3</v>
      </c>
      <c r="AH6" s="11">
        <v>10</v>
      </c>
      <c r="AI6" s="20">
        <v>1350</v>
      </c>
      <c r="AJ6" s="20">
        <f t="shared" si="1"/>
        <v>13500</v>
      </c>
    </row>
    <row r="7" spans="1:36" x14ac:dyDescent="0.25">
      <c r="A7" s="9" t="s">
        <v>32</v>
      </c>
      <c r="B7" s="10">
        <v>18</v>
      </c>
      <c r="C7" s="10">
        <v>6</v>
      </c>
      <c r="D7" s="9">
        <v>3</v>
      </c>
      <c r="E7" s="10">
        <v>3</v>
      </c>
      <c r="F7" s="11">
        <v>30</v>
      </c>
      <c r="G7" s="11">
        <v>1300</v>
      </c>
      <c r="H7" s="20">
        <f t="shared" si="0"/>
        <v>39000</v>
      </c>
      <c r="J7" s="12" t="s">
        <v>30</v>
      </c>
      <c r="K7" s="12">
        <v>9</v>
      </c>
      <c r="L7" s="13">
        <v>6</v>
      </c>
      <c r="M7" s="13">
        <v>6</v>
      </c>
      <c r="N7" s="13">
        <v>6</v>
      </c>
      <c r="O7" s="13">
        <v>3</v>
      </c>
      <c r="P7" s="14">
        <v>15</v>
      </c>
      <c r="Q7" s="13">
        <v>950</v>
      </c>
      <c r="R7" s="20">
        <f t="shared" ref="R7:R25" si="3">K7*Q7</f>
        <v>8550</v>
      </c>
      <c r="S7" s="13">
        <v>500</v>
      </c>
      <c r="T7" s="20">
        <f t="shared" ref="T7:T25" si="4">S7*L7</f>
        <v>3000</v>
      </c>
      <c r="V7" s="12" t="s">
        <v>32</v>
      </c>
      <c r="W7" s="12">
        <v>7</v>
      </c>
      <c r="X7" s="13">
        <v>9</v>
      </c>
      <c r="Y7" s="13">
        <v>4</v>
      </c>
      <c r="Z7" s="13">
        <v>5</v>
      </c>
      <c r="AA7" s="14">
        <v>25</v>
      </c>
      <c r="AB7" s="14">
        <v>1300</v>
      </c>
      <c r="AC7" s="20">
        <f t="shared" si="2"/>
        <v>32500</v>
      </c>
      <c r="AE7" s="10" t="s">
        <v>35</v>
      </c>
      <c r="AF7" s="10">
        <v>8</v>
      </c>
      <c r="AG7" s="10">
        <v>2</v>
      </c>
      <c r="AH7" s="11">
        <v>10</v>
      </c>
      <c r="AI7" s="20">
        <v>1350</v>
      </c>
      <c r="AJ7" s="20">
        <f t="shared" si="1"/>
        <v>13500</v>
      </c>
    </row>
    <row r="8" spans="1:36" x14ac:dyDescent="0.25">
      <c r="A8" s="9" t="s">
        <v>29</v>
      </c>
      <c r="B8" s="10">
        <v>18</v>
      </c>
      <c r="C8" s="10">
        <v>6</v>
      </c>
      <c r="D8" s="9">
        <v>3</v>
      </c>
      <c r="E8" s="10">
        <v>3</v>
      </c>
      <c r="F8" s="11">
        <v>30</v>
      </c>
      <c r="G8" s="11">
        <v>1300</v>
      </c>
      <c r="H8" s="20">
        <f t="shared" si="0"/>
        <v>39000</v>
      </c>
      <c r="J8" s="12" t="s">
        <v>33</v>
      </c>
      <c r="K8" s="12">
        <v>9</v>
      </c>
      <c r="L8" s="13">
        <v>6</v>
      </c>
      <c r="M8" s="13">
        <v>6</v>
      </c>
      <c r="N8" s="13">
        <v>6</v>
      </c>
      <c r="O8" s="13">
        <v>3</v>
      </c>
      <c r="P8" s="14">
        <v>15</v>
      </c>
      <c r="Q8" s="13">
        <v>950</v>
      </c>
      <c r="R8" s="20">
        <f t="shared" si="3"/>
        <v>8550</v>
      </c>
      <c r="S8" s="13">
        <v>500</v>
      </c>
      <c r="T8" s="20">
        <f t="shared" si="4"/>
        <v>3000</v>
      </c>
      <c r="V8" s="12" t="s">
        <v>29</v>
      </c>
      <c r="W8" s="12">
        <v>4</v>
      </c>
      <c r="X8" s="13">
        <v>6</v>
      </c>
      <c r="Y8" s="13">
        <v>2</v>
      </c>
      <c r="Z8" s="13">
        <v>3</v>
      </c>
      <c r="AA8" s="14">
        <v>15</v>
      </c>
      <c r="AB8" s="14">
        <v>1300</v>
      </c>
      <c r="AC8" s="20">
        <f t="shared" si="2"/>
        <v>19500</v>
      </c>
      <c r="AE8" s="10" t="s">
        <v>36</v>
      </c>
      <c r="AF8" s="10">
        <v>8</v>
      </c>
      <c r="AG8" s="10">
        <v>2</v>
      </c>
      <c r="AH8" s="11">
        <v>10</v>
      </c>
      <c r="AI8" s="20">
        <v>1350</v>
      </c>
      <c r="AJ8" s="20">
        <f t="shared" si="1"/>
        <v>13500</v>
      </c>
    </row>
    <row r="9" spans="1:36" x14ac:dyDescent="0.25">
      <c r="A9" s="9" t="s">
        <v>37</v>
      </c>
      <c r="B9" s="10">
        <v>18</v>
      </c>
      <c r="C9" s="10">
        <v>6</v>
      </c>
      <c r="D9" s="9">
        <v>3</v>
      </c>
      <c r="E9" s="10">
        <v>3</v>
      </c>
      <c r="F9" s="11">
        <v>30</v>
      </c>
      <c r="G9" s="11">
        <v>1300</v>
      </c>
      <c r="H9" s="20">
        <f t="shared" si="0"/>
        <v>39000</v>
      </c>
      <c r="J9" s="12" t="s">
        <v>32</v>
      </c>
      <c r="K9" s="12">
        <v>9</v>
      </c>
      <c r="L9" s="13">
        <v>6</v>
      </c>
      <c r="M9" s="13">
        <v>6</v>
      </c>
      <c r="N9" s="13">
        <v>6</v>
      </c>
      <c r="O9" s="13">
        <v>3</v>
      </c>
      <c r="P9" s="14">
        <v>15</v>
      </c>
      <c r="Q9" s="13">
        <v>950</v>
      </c>
      <c r="R9" s="20">
        <f t="shared" si="3"/>
        <v>8550</v>
      </c>
      <c r="S9" s="13">
        <v>500</v>
      </c>
      <c r="T9" s="20">
        <f t="shared" si="4"/>
        <v>3000</v>
      </c>
      <c r="V9" s="12" t="s">
        <v>38</v>
      </c>
      <c r="W9" s="12">
        <v>4</v>
      </c>
      <c r="X9" s="13">
        <v>6</v>
      </c>
      <c r="Y9" s="13">
        <v>2</v>
      </c>
      <c r="Z9" s="13">
        <v>3</v>
      </c>
      <c r="AA9" s="14">
        <v>15</v>
      </c>
      <c r="AB9" s="14">
        <v>1300</v>
      </c>
      <c r="AC9" s="20">
        <f t="shared" si="2"/>
        <v>19500</v>
      </c>
      <c r="AE9" s="10" t="s">
        <v>39</v>
      </c>
      <c r="AF9" s="10">
        <v>7</v>
      </c>
      <c r="AG9" s="10">
        <v>3</v>
      </c>
      <c r="AH9" s="11">
        <v>10</v>
      </c>
      <c r="AI9" s="20">
        <v>1350</v>
      </c>
      <c r="AJ9" s="20">
        <f t="shared" si="1"/>
        <v>13500</v>
      </c>
    </row>
    <row r="10" spans="1:36" x14ac:dyDescent="0.25">
      <c r="A10" s="9" t="s">
        <v>38</v>
      </c>
      <c r="B10" s="10">
        <v>18</v>
      </c>
      <c r="C10" s="10">
        <v>6</v>
      </c>
      <c r="D10" s="9">
        <v>3</v>
      </c>
      <c r="E10" s="10">
        <v>3</v>
      </c>
      <c r="F10" s="11">
        <v>30</v>
      </c>
      <c r="G10" s="11">
        <v>1300</v>
      </c>
      <c r="H10" s="20">
        <f t="shared" si="0"/>
        <v>39000</v>
      </c>
      <c r="J10" s="12" t="s">
        <v>29</v>
      </c>
      <c r="K10" s="12">
        <v>9</v>
      </c>
      <c r="L10" s="13">
        <v>6</v>
      </c>
      <c r="M10" s="13">
        <v>6</v>
      </c>
      <c r="N10" s="13">
        <v>6</v>
      </c>
      <c r="O10" s="13">
        <v>3</v>
      </c>
      <c r="P10" s="14">
        <v>15</v>
      </c>
      <c r="Q10" s="13">
        <v>950</v>
      </c>
      <c r="R10" s="20">
        <f t="shared" si="3"/>
        <v>8550</v>
      </c>
      <c r="S10" s="13">
        <v>500</v>
      </c>
      <c r="T10" s="20">
        <f t="shared" si="4"/>
        <v>3000</v>
      </c>
      <c r="V10" s="12" t="s">
        <v>40</v>
      </c>
      <c r="W10" s="12">
        <v>2</v>
      </c>
      <c r="X10" s="13">
        <v>4</v>
      </c>
      <c r="Y10" s="13">
        <v>1</v>
      </c>
      <c r="Z10" s="13">
        <v>3</v>
      </c>
      <c r="AA10" s="14">
        <v>10</v>
      </c>
      <c r="AB10" s="14">
        <v>1300</v>
      </c>
      <c r="AC10" s="20">
        <f t="shared" si="2"/>
        <v>13000</v>
      </c>
      <c r="AE10" s="15" t="s">
        <v>14</v>
      </c>
      <c r="AF10" s="8">
        <v>70</v>
      </c>
      <c r="AG10" s="8">
        <v>30</v>
      </c>
      <c r="AH10" s="8">
        <v>100</v>
      </c>
      <c r="AI10" s="22"/>
      <c r="AJ10" s="8">
        <f>SUM(AJ4:AJ9)</f>
        <v>132000</v>
      </c>
    </row>
    <row r="11" spans="1:36" x14ac:dyDescent="0.25">
      <c r="A11" s="9" t="s">
        <v>41</v>
      </c>
      <c r="B11" s="10">
        <v>12</v>
      </c>
      <c r="C11" s="10">
        <v>4</v>
      </c>
      <c r="D11" s="9">
        <v>2</v>
      </c>
      <c r="E11" s="10">
        <v>2</v>
      </c>
      <c r="F11" s="11">
        <v>20</v>
      </c>
      <c r="G11" s="11">
        <v>1350</v>
      </c>
      <c r="H11" s="20">
        <f t="shared" si="0"/>
        <v>27000</v>
      </c>
      <c r="J11" s="12" t="s">
        <v>37</v>
      </c>
      <c r="K11" s="12">
        <v>9</v>
      </c>
      <c r="L11" s="13">
        <v>6</v>
      </c>
      <c r="M11" s="13">
        <v>6</v>
      </c>
      <c r="N11" s="13">
        <v>6</v>
      </c>
      <c r="O11" s="13">
        <v>3</v>
      </c>
      <c r="P11" s="14">
        <v>15</v>
      </c>
      <c r="Q11" s="13">
        <v>950</v>
      </c>
      <c r="R11" s="20">
        <f t="shared" si="3"/>
        <v>8550</v>
      </c>
      <c r="S11" s="13">
        <v>500</v>
      </c>
      <c r="T11" s="20">
        <f t="shared" si="4"/>
        <v>3000</v>
      </c>
      <c r="V11" s="12" t="s">
        <v>35</v>
      </c>
      <c r="W11" s="12">
        <v>4</v>
      </c>
      <c r="X11" s="13">
        <v>6</v>
      </c>
      <c r="Y11" s="13">
        <v>2</v>
      </c>
      <c r="Z11" s="13">
        <v>3</v>
      </c>
      <c r="AA11" s="14">
        <v>15</v>
      </c>
      <c r="AB11" s="14">
        <v>1350</v>
      </c>
      <c r="AC11" s="20">
        <f t="shared" si="2"/>
        <v>20250</v>
      </c>
    </row>
    <row r="12" spans="1:36" x14ac:dyDescent="0.25">
      <c r="A12" s="9" t="s">
        <v>42</v>
      </c>
      <c r="B12" s="10">
        <v>12</v>
      </c>
      <c r="C12" s="10">
        <v>4</v>
      </c>
      <c r="D12" s="9">
        <v>2</v>
      </c>
      <c r="E12" s="10">
        <v>2</v>
      </c>
      <c r="F12" s="11">
        <v>20</v>
      </c>
      <c r="G12" s="11">
        <v>1350</v>
      </c>
      <c r="H12" s="20">
        <f t="shared" si="0"/>
        <v>27000</v>
      </c>
      <c r="J12" s="12" t="s">
        <v>38</v>
      </c>
      <c r="K12" s="12">
        <v>9</v>
      </c>
      <c r="L12" s="13">
        <v>6</v>
      </c>
      <c r="M12" s="13">
        <v>6</v>
      </c>
      <c r="N12" s="13">
        <v>6</v>
      </c>
      <c r="O12" s="13">
        <v>3</v>
      </c>
      <c r="P12" s="14">
        <v>15</v>
      </c>
      <c r="Q12" s="13">
        <v>950</v>
      </c>
      <c r="R12" s="20">
        <f t="shared" si="3"/>
        <v>8550</v>
      </c>
      <c r="S12" s="13">
        <v>500</v>
      </c>
      <c r="T12" s="20">
        <f t="shared" si="4"/>
        <v>3000</v>
      </c>
      <c r="V12" s="12" t="s">
        <v>43</v>
      </c>
      <c r="W12" s="12">
        <v>4</v>
      </c>
      <c r="X12" s="13">
        <v>6</v>
      </c>
      <c r="Y12" s="13">
        <v>2</v>
      </c>
      <c r="Z12" s="13">
        <v>3</v>
      </c>
      <c r="AA12" s="14">
        <v>15</v>
      </c>
      <c r="AB12" s="14">
        <v>1300</v>
      </c>
      <c r="AC12" s="20">
        <f t="shared" si="2"/>
        <v>19500</v>
      </c>
    </row>
    <row r="13" spans="1:36" x14ac:dyDescent="0.25">
      <c r="A13" s="9" t="s">
        <v>44</v>
      </c>
      <c r="B13" s="10">
        <v>12</v>
      </c>
      <c r="C13" s="10">
        <v>4</v>
      </c>
      <c r="D13" s="9">
        <v>2</v>
      </c>
      <c r="E13" s="10">
        <v>2</v>
      </c>
      <c r="F13" s="11">
        <v>20</v>
      </c>
      <c r="G13" s="11">
        <v>1350</v>
      </c>
      <c r="H13" s="20">
        <f t="shared" si="0"/>
        <v>27000</v>
      </c>
      <c r="J13" s="12" t="s">
        <v>40</v>
      </c>
      <c r="K13" s="12">
        <v>9</v>
      </c>
      <c r="L13" s="13">
        <v>6</v>
      </c>
      <c r="M13" s="13">
        <v>6</v>
      </c>
      <c r="N13" s="13">
        <v>6</v>
      </c>
      <c r="O13" s="13">
        <v>3</v>
      </c>
      <c r="P13" s="14">
        <v>15</v>
      </c>
      <c r="Q13" s="13">
        <v>950</v>
      </c>
      <c r="R13" s="20">
        <f t="shared" si="3"/>
        <v>8550</v>
      </c>
      <c r="S13" s="13">
        <v>500</v>
      </c>
      <c r="T13" s="20">
        <f t="shared" si="4"/>
        <v>3000</v>
      </c>
      <c r="V13" s="12" t="s">
        <v>45</v>
      </c>
      <c r="W13" s="12">
        <v>3</v>
      </c>
      <c r="X13" s="13">
        <v>4</v>
      </c>
      <c r="Y13" s="13">
        <v>1</v>
      </c>
      <c r="Z13" s="13">
        <v>2</v>
      </c>
      <c r="AA13" s="14">
        <v>10</v>
      </c>
      <c r="AB13" s="14">
        <v>1350</v>
      </c>
      <c r="AC13" s="20">
        <f t="shared" si="2"/>
        <v>13500</v>
      </c>
      <c r="AF13" s="21" t="s">
        <v>59</v>
      </c>
      <c r="AG13" s="21">
        <f>H23</f>
        <v>659000</v>
      </c>
    </row>
    <row r="14" spans="1:36" x14ac:dyDescent="0.25">
      <c r="A14" s="9" t="s">
        <v>40</v>
      </c>
      <c r="B14" s="10">
        <v>18</v>
      </c>
      <c r="C14" s="10">
        <v>6</v>
      </c>
      <c r="D14" s="9">
        <v>3</v>
      </c>
      <c r="E14" s="10">
        <v>3</v>
      </c>
      <c r="F14" s="11">
        <v>30</v>
      </c>
      <c r="G14" s="11">
        <v>1300</v>
      </c>
      <c r="H14" s="20">
        <f t="shared" si="0"/>
        <v>39000</v>
      </c>
      <c r="J14" s="12" t="s">
        <v>35</v>
      </c>
      <c r="K14" s="12">
        <v>9</v>
      </c>
      <c r="L14" s="13">
        <v>6</v>
      </c>
      <c r="M14" s="13">
        <v>6</v>
      </c>
      <c r="N14" s="13">
        <v>6</v>
      </c>
      <c r="O14" s="13">
        <v>3</v>
      </c>
      <c r="P14" s="14">
        <v>15</v>
      </c>
      <c r="Q14" s="13">
        <v>1000</v>
      </c>
      <c r="R14" s="20">
        <f t="shared" si="3"/>
        <v>9000</v>
      </c>
      <c r="S14" s="13">
        <v>550</v>
      </c>
      <c r="T14" s="20">
        <f t="shared" si="4"/>
        <v>3300</v>
      </c>
      <c r="V14" s="12" t="s">
        <v>41</v>
      </c>
      <c r="W14" s="12">
        <v>3</v>
      </c>
      <c r="X14" s="13">
        <v>4</v>
      </c>
      <c r="Y14" s="13">
        <v>1</v>
      </c>
      <c r="Z14" s="13">
        <v>2</v>
      </c>
      <c r="AA14" s="14">
        <v>10</v>
      </c>
      <c r="AB14" s="14">
        <v>1350</v>
      </c>
      <c r="AC14" s="20">
        <f t="shared" si="2"/>
        <v>13500</v>
      </c>
      <c r="AF14" s="21" t="s">
        <v>60</v>
      </c>
      <c r="AG14" s="21">
        <f>R26+T26</f>
        <v>195750</v>
      </c>
    </row>
    <row r="15" spans="1:36" x14ac:dyDescent="0.25">
      <c r="A15" s="9" t="s">
        <v>46</v>
      </c>
      <c r="B15" s="10">
        <v>12</v>
      </c>
      <c r="C15" s="10">
        <v>4</v>
      </c>
      <c r="D15" s="9">
        <v>2</v>
      </c>
      <c r="E15" s="10">
        <v>2</v>
      </c>
      <c r="F15" s="11">
        <v>20</v>
      </c>
      <c r="G15" s="11">
        <v>1350</v>
      </c>
      <c r="H15" s="20">
        <f t="shared" si="0"/>
        <v>27000</v>
      </c>
      <c r="J15" s="12" t="s">
        <v>43</v>
      </c>
      <c r="K15" s="12">
        <v>9</v>
      </c>
      <c r="L15" s="13">
        <v>6</v>
      </c>
      <c r="M15" s="13">
        <v>6</v>
      </c>
      <c r="N15" s="13">
        <v>6</v>
      </c>
      <c r="O15" s="13">
        <v>3</v>
      </c>
      <c r="P15" s="14">
        <v>15</v>
      </c>
      <c r="Q15" s="13">
        <v>950</v>
      </c>
      <c r="R15" s="20">
        <f t="shared" si="3"/>
        <v>8550</v>
      </c>
      <c r="S15" s="13">
        <v>500</v>
      </c>
      <c r="T15" s="20">
        <f t="shared" si="4"/>
        <v>3000</v>
      </c>
      <c r="V15" s="12" t="s">
        <v>47</v>
      </c>
      <c r="W15" s="12">
        <v>3</v>
      </c>
      <c r="X15" s="13">
        <v>4</v>
      </c>
      <c r="Y15" s="13">
        <v>1</v>
      </c>
      <c r="Z15" s="13">
        <v>2</v>
      </c>
      <c r="AA15" s="14">
        <v>10</v>
      </c>
      <c r="AB15" s="14">
        <v>1300</v>
      </c>
      <c r="AC15" s="20">
        <f t="shared" si="2"/>
        <v>13000</v>
      </c>
      <c r="AF15" s="21" t="s">
        <v>61</v>
      </c>
      <c r="AG15" s="21">
        <f>AC24</f>
        <v>328500</v>
      </c>
    </row>
    <row r="16" spans="1:36" x14ac:dyDescent="0.25">
      <c r="A16" s="9" t="s">
        <v>48</v>
      </c>
      <c r="B16" s="10">
        <v>12</v>
      </c>
      <c r="C16" s="10">
        <v>4</v>
      </c>
      <c r="D16" s="9">
        <v>2</v>
      </c>
      <c r="E16" s="10">
        <v>2</v>
      </c>
      <c r="F16" s="11">
        <v>20</v>
      </c>
      <c r="G16" s="11">
        <v>1300</v>
      </c>
      <c r="H16" s="20">
        <f t="shared" si="0"/>
        <v>26000</v>
      </c>
      <c r="J16" s="12" t="s">
        <v>45</v>
      </c>
      <c r="K16" s="12">
        <v>6</v>
      </c>
      <c r="L16" s="13">
        <v>4</v>
      </c>
      <c r="M16" s="13">
        <v>4</v>
      </c>
      <c r="N16" s="13">
        <v>4</v>
      </c>
      <c r="O16" s="13">
        <v>2</v>
      </c>
      <c r="P16" s="14">
        <v>10</v>
      </c>
      <c r="Q16" s="13">
        <v>1000</v>
      </c>
      <c r="R16" s="20">
        <f t="shared" si="3"/>
        <v>6000</v>
      </c>
      <c r="S16" s="13">
        <v>550</v>
      </c>
      <c r="T16" s="20">
        <f t="shared" si="4"/>
        <v>2200</v>
      </c>
      <c r="V16" s="12" t="s">
        <v>44</v>
      </c>
      <c r="W16" s="12">
        <v>3</v>
      </c>
      <c r="X16" s="13">
        <v>4</v>
      </c>
      <c r="Y16" s="13">
        <v>1</v>
      </c>
      <c r="Z16" s="13">
        <v>2</v>
      </c>
      <c r="AA16" s="14">
        <v>10</v>
      </c>
      <c r="AB16" s="14">
        <v>1350</v>
      </c>
      <c r="AC16" s="20">
        <f t="shared" si="2"/>
        <v>13500</v>
      </c>
      <c r="AF16" s="21" t="s">
        <v>62</v>
      </c>
      <c r="AG16" s="21">
        <f>AJ10</f>
        <v>132000</v>
      </c>
    </row>
    <row r="17" spans="1:33" x14ac:dyDescent="0.25">
      <c r="A17" s="9" t="s">
        <v>49</v>
      </c>
      <c r="B17" s="10">
        <v>12</v>
      </c>
      <c r="C17" s="10">
        <v>4</v>
      </c>
      <c r="D17" s="9">
        <v>2</v>
      </c>
      <c r="E17" s="10">
        <v>2</v>
      </c>
      <c r="F17" s="11">
        <v>20</v>
      </c>
      <c r="G17" s="11">
        <v>1350</v>
      </c>
      <c r="H17" s="20">
        <f t="shared" si="0"/>
        <v>27000</v>
      </c>
      <c r="J17" s="12" t="s">
        <v>41</v>
      </c>
      <c r="K17" s="12">
        <v>6</v>
      </c>
      <c r="L17" s="13">
        <v>4</v>
      </c>
      <c r="M17" s="13">
        <v>4</v>
      </c>
      <c r="N17" s="13">
        <v>4</v>
      </c>
      <c r="O17" s="13">
        <v>2</v>
      </c>
      <c r="P17" s="14">
        <v>10</v>
      </c>
      <c r="Q17" s="13">
        <v>1000</v>
      </c>
      <c r="R17" s="20">
        <f t="shared" si="3"/>
        <v>6000</v>
      </c>
      <c r="S17" s="13">
        <v>550</v>
      </c>
      <c r="T17" s="20">
        <f t="shared" si="4"/>
        <v>2200</v>
      </c>
      <c r="V17" s="12" t="s">
        <v>50</v>
      </c>
      <c r="W17" s="12">
        <v>2</v>
      </c>
      <c r="X17" s="13">
        <v>5</v>
      </c>
      <c r="Y17" s="13">
        <v>0</v>
      </c>
      <c r="Z17" s="13">
        <v>1</v>
      </c>
      <c r="AA17" s="14">
        <v>8</v>
      </c>
      <c r="AB17" s="14">
        <v>1350</v>
      </c>
      <c r="AC17" s="20">
        <f t="shared" si="2"/>
        <v>10800</v>
      </c>
      <c r="AF17" s="24" t="s">
        <v>63</v>
      </c>
      <c r="AG17" s="24">
        <f>SUM(AG13:AG16)</f>
        <v>1315250</v>
      </c>
    </row>
    <row r="18" spans="1:33" x14ac:dyDescent="0.25">
      <c r="A18" s="9" t="s">
        <v>51</v>
      </c>
      <c r="B18" s="10">
        <v>18</v>
      </c>
      <c r="C18" s="10">
        <v>6</v>
      </c>
      <c r="D18" s="9">
        <v>3</v>
      </c>
      <c r="E18" s="10">
        <v>3</v>
      </c>
      <c r="F18" s="11">
        <v>30</v>
      </c>
      <c r="G18" s="11">
        <v>1350</v>
      </c>
      <c r="H18" s="20">
        <f t="shared" si="0"/>
        <v>40500</v>
      </c>
      <c r="J18" s="12" t="s">
        <v>47</v>
      </c>
      <c r="K18" s="12">
        <v>6</v>
      </c>
      <c r="L18" s="13">
        <v>4</v>
      </c>
      <c r="M18" s="13">
        <v>4</v>
      </c>
      <c r="N18" s="13">
        <v>4</v>
      </c>
      <c r="O18" s="13">
        <v>2</v>
      </c>
      <c r="P18" s="14">
        <v>10</v>
      </c>
      <c r="Q18" s="13">
        <v>950</v>
      </c>
      <c r="R18" s="20">
        <f t="shared" si="3"/>
        <v>5700</v>
      </c>
      <c r="S18" s="13">
        <v>500</v>
      </c>
      <c r="T18" s="20">
        <f t="shared" si="4"/>
        <v>2000</v>
      </c>
      <c r="V18" s="12" t="s">
        <v>52</v>
      </c>
      <c r="W18" s="12">
        <v>3</v>
      </c>
      <c r="X18" s="13">
        <v>4</v>
      </c>
      <c r="Y18" s="13">
        <v>1</v>
      </c>
      <c r="Z18" s="13">
        <v>2</v>
      </c>
      <c r="AA18" s="14">
        <v>10</v>
      </c>
      <c r="AB18" s="14">
        <v>1300</v>
      </c>
      <c r="AC18" s="20">
        <f t="shared" si="2"/>
        <v>13000</v>
      </c>
    </row>
    <row r="19" spans="1:33" x14ac:dyDescent="0.25">
      <c r="A19" s="9" t="s">
        <v>53</v>
      </c>
      <c r="B19" s="10">
        <v>18</v>
      </c>
      <c r="C19" s="10">
        <v>6</v>
      </c>
      <c r="D19" s="9">
        <v>3</v>
      </c>
      <c r="E19" s="10">
        <v>3</v>
      </c>
      <c r="F19" s="11">
        <v>30</v>
      </c>
      <c r="G19" s="11">
        <v>1350</v>
      </c>
      <c r="H19" s="20">
        <f t="shared" si="0"/>
        <v>40500</v>
      </c>
      <c r="J19" s="12" t="s">
        <v>44</v>
      </c>
      <c r="K19" s="12">
        <v>6</v>
      </c>
      <c r="L19" s="13">
        <v>4</v>
      </c>
      <c r="M19" s="13">
        <v>4</v>
      </c>
      <c r="N19" s="13">
        <v>4</v>
      </c>
      <c r="O19" s="13">
        <v>2</v>
      </c>
      <c r="P19" s="14">
        <v>10</v>
      </c>
      <c r="Q19" s="13">
        <v>1000</v>
      </c>
      <c r="R19" s="20">
        <f t="shared" si="3"/>
        <v>6000</v>
      </c>
      <c r="S19" s="13">
        <v>550</v>
      </c>
      <c r="T19" s="20">
        <f t="shared" si="4"/>
        <v>2200</v>
      </c>
      <c r="V19" s="12" t="s">
        <v>54</v>
      </c>
      <c r="W19" s="12">
        <v>3</v>
      </c>
      <c r="X19" s="13">
        <v>4</v>
      </c>
      <c r="Y19" s="13">
        <v>1</v>
      </c>
      <c r="Z19" s="13">
        <v>2</v>
      </c>
      <c r="AA19" s="14">
        <v>10</v>
      </c>
      <c r="AB19" s="14">
        <v>1300</v>
      </c>
      <c r="AC19" s="20">
        <f t="shared" si="2"/>
        <v>13000</v>
      </c>
    </row>
    <row r="20" spans="1:33" x14ac:dyDescent="0.25">
      <c r="A20" s="9" t="s">
        <v>43</v>
      </c>
      <c r="B20" s="10">
        <v>18</v>
      </c>
      <c r="C20" s="10">
        <v>6</v>
      </c>
      <c r="D20" s="9">
        <v>3</v>
      </c>
      <c r="E20" s="10">
        <v>3</v>
      </c>
      <c r="F20" s="11">
        <v>30</v>
      </c>
      <c r="G20" s="11">
        <v>1300</v>
      </c>
      <c r="H20" s="20">
        <f t="shared" si="0"/>
        <v>39000</v>
      </c>
      <c r="J20" s="12" t="s">
        <v>50</v>
      </c>
      <c r="K20" s="12">
        <v>6</v>
      </c>
      <c r="L20" s="13">
        <v>4</v>
      </c>
      <c r="M20" s="13">
        <v>4</v>
      </c>
      <c r="N20" s="13">
        <v>4</v>
      </c>
      <c r="O20" s="13">
        <v>2</v>
      </c>
      <c r="P20" s="14">
        <v>10</v>
      </c>
      <c r="Q20" s="13">
        <v>1000</v>
      </c>
      <c r="R20" s="20">
        <f t="shared" si="3"/>
        <v>6000</v>
      </c>
      <c r="S20" s="13">
        <v>550</v>
      </c>
      <c r="T20" s="20">
        <f t="shared" si="4"/>
        <v>2200</v>
      </c>
      <c r="V20" s="12" t="s">
        <v>55</v>
      </c>
      <c r="W20" s="12">
        <v>3</v>
      </c>
      <c r="X20" s="13">
        <v>4</v>
      </c>
      <c r="Y20" s="13">
        <v>1</v>
      </c>
      <c r="Z20" s="13">
        <v>2</v>
      </c>
      <c r="AA20" s="14">
        <v>10</v>
      </c>
      <c r="AB20" s="14">
        <v>1300</v>
      </c>
      <c r="AC20" s="20">
        <f t="shared" si="2"/>
        <v>13000</v>
      </c>
    </row>
    <row r="21" spans="1:33" x14ac:dyDescent="0.25">
      <c r="A21" s="9" t="s">
        <v>55</v>
      </c>
      <c r="B21" s="10">
        <v>18</v>
      </c>
      <c r="C21" s="10">
        <v>6</v>
      </c>
      <c r="D21" s="9">
        <v>3</v>
      </c>
      <c r="E21" s="10">
        <v>3</v>
      </c>
      <c r="F21" s="11">
        <v>30</v>
      </c>
      <c r="G21" s="11">
        <v>1300</v>
      </c>
      <c r="H21" s="20">
        <f t="shared" si="0"/>
        <v>39000</v>
      </c>
      <c r="J21" s="12" t="s">
        <v>52</v>
      </c>
      <c r="K21" s="12">
        <v>6</v>
      </c>
      <c r="L21" s="13">
        <v>4</v>
      </c>
      <c r="M21" s="13">
        <v>4</v>
      </c>
      <c r="N21" s="13">
        <v>4</v>
      </c>
      <c r="O21" s="13">
        <v>2</v>
      </c>
      <c r="P21" s="14">
        <v>10</v>
      </c>
      <c r="Q21" s="13">
        <v>950</v>
      </c>
      <c r="R21" s="20">
        <f t="shared" si="3"/>
        <v>5700</v>
      </c>
      <c r="S21" s="13">
        <v>500</v>
      </c>
      <c r="T21" s="20">
        <f t="shared" si="4"/>
        <v>2000</v>
      </c>
      <c r="V21" s="12" t="s">
        <v>56</v>
      </c>
      <c r="W21" s="12">
        <v>3</v>
      </c>
      <c r="X21" s="13">
        <v>4</v>
      </c>
      <c r="Y21" s="13">
        <v>1</v>
      </c>
      <c r="Z21" s="13">
        <v>2</v>
      </c>
      <c r="AA21" s="14">
        <v>10</v>
      </c>
      <c r="AB21" s="14">
        <v>1300</v>
      </c>
      <c r="AC21" s="20">
        <f t="shared" si="2"/>
        <v>13000</v>
      </c>
    </row>
    <row r="22" spans="1:33" x14ac:dyDescent="0.25">
      <c r="A22" s="9" t="s">
        <v>57</v>
      </c>
      <c r="B22" s="10">
        <v>12</v>
      </c>
      <c r="C22" s="10">
        <v>4</v>
      </c>
      <c r="D22" s="9">
        <v>2</v>
      </c>
      <c r="E22" s="10">
        <v>2</v>
      </c>
      <c r="F22" s="11">
        <v>20</v>
      </c>
      <c r="G22" s="11">
        <v>1350</v>
      </c>
      <c r="H22" s="20">
        <f t="shared" si="0"/>
        <v>27000</v>
      </c>
      <c r="J22" s="12" t="s">
        <v>54</v>
      </c>
      <c r="K22" s="12">
        <v>6</v>
      </c>
      <c r="L22" s="13">
        <v>4</v>
      </c>
      <c r="M22" s="13">
        <v>4</v>
      </c>
      <c r="N22" s="13">
        <v>4</v>
      </c>
      <c r="O22" s="13">
        <v>2</v>
      </c>
      <c r="P22" s="14">
        <v>10</v>
      </c>
      <c r="Q22" s="13">
        <v>950</v>
      </c>
      <c r="R22" s="20">
        <f t="shared" si="3"/>
        <v>5700</v>
      </c>
      <c r="S22" s="13">
        <v>500</v>
      </c>
      <c r="T22" s="20">
        <f t="shared" si="4"/>
        <v>2000</v>
      </c>
      <c r="V22" s="12" t="s">
        <v>57</v>
      </c>
      <c r="W22" s="12">
        <v>3</v>
      </c>
      <c r="X22" s="13">
        <v>4</v>
      </c>
      <c r="Y22" s="13">
        <v>1</v>
      </c>
      <c r="Z22" s="13">
        <v>2</v>
      </c>
      <c r="AA22" s="14">
        <v>10</v>
      </c>
      <c r="AB22" s="14">
        <v>1350</v>
      </c>
      <c r="AC22" s="20">
        <f t="shared" si="2"/>
        <v>13500</v>
      </c>
    </row>
    <row r="23" spans="1:33" x14ac:dyDescent="0.25">
      <c r="A23" s="16" t="s">
        <v>14</v>
      </c>
      <c r="B23" s="17">
        <v>300</v>
      </c>
      <c r="C23" s="17">
        <v>100</v>
      </c>
      <c r="D23" s="16">
        <v>50</v>
      </c>
      <c r="E23" s="17">
        <v>50</v>
      </c>
      <c r="F23" s="17">
        <v>500</v>
      </c>
      <c r="G23" s="18"/>
      <c r="H23" s="17">
        <f>SUM(H4:H22)</f>
        <v>659000</v>
      </c>
      <c r="J23" s="12" t="s">
        <v>55</v>
      </c>
      <c r="K23" s="12">
        <v>6</v>
      </c>
      <c r="L23" s="13">
        <v>4</v>
      </c>
      <c r="M23" s="13">
        <v>4</v>
      </c>
      <c r="N23" s="13">
        <v>4</v>
      </c>
      <c r="O23" s="13">
        <v>2</v>
      </c>
      <c r="P23" s="14">
        <v>10</v>
      </c>
      <c r="Q23" s="13">
        <v>950</v>
      </c>
      <c r="R23" s="20">
        <f t="shared" si="3"/>
        <v>5700</v>
      </c>
      <c r="S23" s="13">
        <v>500</v>
      </c>
      <c r="T23" s="20">
        <f t="shared" si="4"/>
        <v>2000</v>
      </c>
      <c r="V23" s="12" t="s">
        <v>51</v>
      </c>
      <c r="W23" s="12">
        <v>2</v>
      </c>
      <c r="X23" s="13">
        <v>4</v>
      </c>
      <c r="Y23" s="13">
        <v>0</v>
      </c>
      <c r="Z23" s="13">
        <v>1</v>
      </c>
      <c r="AA23" s="14">
        <v>7</v>
      </c>
      <c r="AB23" s="14">
        <v>1350</v>
      </c>
      <c r="AC23" s="20">
        <f t="shared" si="2"/>
        <v>9450</v>
      </c>
    </row>
    <row r="24" spans="1:33" x14ac:dyDescent="0.25">
      <c r="J24" s="12" t="s">
        <v>56</v>
      </c>
      <c r="K24" s="12">
        <v>6</v>
      </c>
      <c r="L24" s="13">
        <v>4</v>
      </c>
      <c r="M24" s="13">
        <v>4</v>
      </c>
      <c r="N24" s="13">
        <v>4</v>
      </c>
      <c r="O24" s="13">
        <v>2</v>
      </c>
      <c r="P24" s="14">
        <v>10</v>
      </c>
      <c r="Q24" s="13">
        <v>950</v>
      </c>
      <c r="R24" s="20">
        <f t="shared" si="3"/>
        <v>5700</v>
      </c>
      <c r="S24" s="13">
        <v>500</v>
      </c>
      <c r="T24" s="20">
        <f t="shared" si="4"/>
        <v>2000</v>
      </c>
      <c r="V24" s="5" t="s">
        <v>14</v>
      </c>
      <c r="W24" s="5">
        <v>70</v>
      </c>
      <c r="X24" s="6">
        <v>100</v>
      </c>
      <c r="Y24" s="6">
        <v>30</v>
      </c>
      <c r="Z24" s="6">
        <v>50</v>
      </c>
      <c r="AA24" s="6">
        <v>250</v>
      </c>
      <c r="AB24" s="19"/>
      <c r="AC24" s="6">
        <f>SUM(AC5:AC23)</f>
        <v>328500</v>
      </c>
    </row>
    <row r="25" spans="1:33" x14ac:dyDescent="0.25">
      <c r="J25" s="12" t="s">
        <v>57</v>
      </c>
      <c r="K25" s="12">
        <v>6</v>
      </c>
      <c r="L25" s="13">
        <v>4</v>
      </c>
      <c r="M25" s="13">
        <v>4</v>
      </c>
      <c r="N25" s="13">
        <v>4</v>
      </c>
      <c r="O25" s="13">
        <v>2</v>
      </c>
      <c r="P25" s="14">
        <v>10</v>
      </c>
      <c r="Q25" s="13">
        <v>1000</v>
      </c>
      <c r="R25" s="20">
        <f t="shared" si="3"/>
        <v>6000</v>
      </c>
      <c r="S25" s="13">
        <v>550</v>
      </c>
      <c r="T25" s="20">
        <f t="shared" si="4"/>
        <v>2200</v>
      </c>
      <c r="AB25" s="7"/>
    </row>
    <row r="26" spans="1:33" x14ac:dyDescent="0.25">
      <c r="J26" s="2" t="s">
        <v>14</v>
      </c>
      <c r="K26" s="2">
        <v>150</v>
      </c>
      <c r="L26" s="3">
        <v>100</v>
      </c>
      <c r="M26" s="3">
        <v>100</v>
      </c>
      <c r="N26" s="3">
        <v>100</v>
      </c>
      <c r="O26" s="3">
        <v>50</v>
      </c>
      <c r="P26" s="3">
        <v>250</v>
      </c>
      <c r="Q26" s="22"/>
      <c r="R26" s="3">
        <f>SUM(R6:R25)</f>
        <v>144450</v>
      </c>
      <c r="S26" s="22"/>
      <c r="T26" s="3">
        <f>SUM(T6:T25)</f>
        <v>51300</v>
      </c>
      <c r="AB26" s="7"/>
    </row>
  </sheetData>
  <mergeCells count="17">
    <mergeCell ref="R3:R5"/>
    <mergeCell ref="S3:S5"/>
    <mergeCell ref="A2:H2"/>
    <mergeCell ref="J2:T2"/>
    <mergeCell ref="V2:AC2"/>
    <mergeCell ref="AE2:AJ2"/>
    <mergeCell ref="T3:T5"/>
    <mergeCell ref="W3:AC3"/>
    <mergeCell ref="K4:K5"/>
    <mergeCell ref="M4:M5"/>
    <mergeCell ref="N4:N5"/>
    <mergeCell ref="O4:O5"/>
    <mergeCell ref="J3:J5"/>
    <mergeCell ref="K3:L3"/>
    <mergeCell ref="M3:O3"/>
    <mergeCell ref="P3:P5"/>
    <mergeCell ref="Q3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Krypton W14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Shilpa Gupta</dc:creator>
  <cp:lastModifiedBy>Shadab Ansari</cp:lastModifiedBy>
  <dcterms:created xsi:type="dcterms:W3CDTF">2023-08-08T02:46:19Z</dcterms:created>
  <dcterms:modified xsi:type="dcterms:W3CDTF">2023-08-18T09:48:52Z</dcterms:modified>
</cp:coreProperties>
</file>